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PO SALTO 2024\ARU\2024\EQUINOS\"/>
    </mc:Choice>
  </mc:AlternateContent>
  <xr:revisionPtr revIDLastSave="0" documentId="8_{E369F503-73F3-4973-8B77-B491E7359281}" xr6:coauthVersionLast="47" xr6:coauthVersionMax="47" xr10:uidLastSave="{00000000-0000-0000-0000-000000000000}"/>
  <bookViews>
    <workbookView xWindow="-120" yWindow="-120" windowWidth="20730" windowHeight="11040" xr2:uid="{3064CE41-8E62-45A1-ADE4-3AE0B32F9D90}"/>
  </bookViews>
  <sheets>
    <sheet name="90 KG" sheetId="1" r:id="rId1"/>
    <sheet name="75 KG" sheetId="2" r:id="rId2"/>
    <sheet name="65 KG" sheetId="3" r:id="rId3"/>
    <sheet name="MARCHERIT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3" l="1"/>
  <c r="R7" i="3" s="1"/>
  <c r="S7" i="3" s="1"/>
  <c r="L7" i="3"/>
  <c r="M7" i="3" s="1"/>
  <c r="N7" i="3" s="1"/>
  <c r="P6" i="3"/>
  <c r="R6" i="3" s="1"/>
  <c r="S6" i="3" s="1"/>
  <c r="T6" i="3" s="1"/>
  <c r="L6" i="3"/>
  <c r="M6" i="3" s="1"/>
  <c r="P5" i="3"/>
  <c r="R5" i="3" s="1"/>
  <c r="S5" i="3" s="1"/>
  <c r="L5" i="3"/>
  <c r="M5" i="3" s="1"/>
  <c r="N5" i="3" s="1"/>
  <c r="P4" i="3"/>
  <c r="R4" i="3" s="1"/>
  <c r="S4" i="3" s="1"/>
  <c r="L4" i="3"/>
  <c r="M4" i="3" s="1"/>
  <c r="N4" i="3" s="1"/>
  <c r="P3" i="3"/>
  <c r="R3" i="3" s="1"/>
  <c r="S3" i="3" s="1"/>
  <c r="L3" i="3"/>
  <c r="M3" i="3" s="1"/>
  <c r="N3" i="3" s="1"/>
  <c r="P4" i="2"/>
  <c r="P5" i="2"/>
  <c r="R5" i="2" s="1"/>
  <c r="S5" i="2" s="1"/>
  <c r="P6" i="2"/>
  <c r="R6" i="2" s="1"/>
  <c r="S6" i="2" s="1"/>
  <c r="P7" i="2"/>
  <c r="R7" i="2" s="1"/>
  <c r="S7" i="2" s="1"/>
  <c r="U7" i="2" s="1"/>
  <c r="V7" i="2" s="1"/>
  <c r="P8" i="2"/>
  <c r="P9" i="2"/>
  <c r="P10" i="2"/>
  <c r="R10" i="2" s="1"/>
  <c r="S10" i="2" s="1"/>
  <c r="P11" i="2"/>
  <c r="R11" i="2" s="1"/>
  <c r="S11" i="2" s="1"/>
  <c r="P12" i="2"/>
  <c r="R12" i="2" s="1"/>
  <c r="S12" i="2" s="1"/>
  <c r="P13" i="2"/>
  <c r="R13" i="2" s="1"/>
  <c r="S13" i="2" s="1"/>
  <c r="R4" i="2"/>
  <c r="S4" i="2" s="1"/>
  <c r="T4" i="2" s="1"/>
  <c r="R8" i="2"/>
  <c r="S8" i="2" s="1"/>
  <c r="T8" i="2" s="1"/>
  <c r="R9" i="2"/>
  <c r="S9" i="2" s="1"/>
  <c r="M7" i="2"/>
  <c r="N7" i="2" s="1"/>
  <c r="M8" i="2"/>
  <c r="N8" i="2" s="1"/>
  <c r="M9" i="2"/>
  <c r="N9" i="2" s="1"/>
  <c r="M10" i="2"/>
  <c r="N10" i="2" s="1"/>
  <c r="M12" i="2"/>
  <c r="N12" i="2" s="1"/>
  <c r="M13" i="2"/>
  <c r="N13" i="2" s="1"/>
  <c r="L4" i="2"/>
  <c r="M4" i="2" s="1"/>
  <c r="L5" i="2"/>
  <c r="M5" i="2" s="1"/>
  <c r="N5" i="2" s="1"/>
  <c r="L6" i="2"/>
  <c r="M6" i="2" s="1"/>
  <c r="N6" i="2" s="1"/>
  <c r="L7" i="2"/>
  <c r="L8" i="2"/>
  <c r="L9" i="2"/>
  <c r="L10" i="2"/>
  <c r="L11" i="2"/>
  <c r="M11" i="2" s="1"/>
  <c r="N11" i="2" s="1"/>
  <c r="L12" i="2"/>
  <c r="L13" i="2"/>
  <c r="P3" i="2"/>
  <c r="R3" i="2" s="1"/>
  <c r="S3" i="2" s="1"/>
  <c r="L3" i="2"/>
  <c r="M3" i="2" s="1"/>
  <c r="N3" i="2" s="1"/>
  <c r="V4" i="1"/>
  <c r="V5" i="1"/>
  <c r="V6" i="1"/>
  <c r="V7" i="1"/>
  <c r="V8" i="1"/>
  <c r="V9" i="1"/>
  <c r="V10" i="1"/>
  <c r="V11" i="1"/>
  <c r="V3" i="1"/>
  <c r="U4" i="1"/>
  <c r="U5" i="1"/>
  <c r="U6" i="1"/>
  <c r="U7" i="1"/>
  <c r="U8" i="1"/>
  <c r="U9" i="1"/>
  <c r="U10" i="1"/>
  <c r="U11" i="1"/>
  <c r="U3" i="1"/>
  <c r="S8" i="1"/>
  <c r="T8" i="1" s="1"/>
  <c r="S9" i="1"/>
  <c r="T9" i="1" s="1"/>
  <c r="R6" i="1"/>
  <c r="S6" i="1" s="1"/>
  <c r="T6" i="1" s="1"/>
  <c r="R7" i="1"/>
  <c r="S7" i="1" s="1"/>
  <c r="T7" i="1" s="1"/>
  <c r="R8" i="1"/>
  <c r="R9" i="1"/>
  <c r="M6" i="1"/>
  <c r="N6" i="1" s="1"/>
  <c r="L4" i="1"/>
  <c r="M4" i="1" s="1"/>
  <c r="N4" i="1" s="1"/>
  <c r="L5" i="1"/>
  <c r="M5" i="1" s="1"/>
  <c r="N5" i="1" s="1"/>
  <c r="L6" i="1"/>
  <c r="L7" i="1"/>
  <c r="M7" i="1" s="1"/>
  <c r="N7" i="1" s="1"/>
  <c r="L8" i="1"/>
  <c r="M8" i="1" s="1"/>
  <c r="N8" i="1" s="1"/>
  <c r="L9" i="1"/>
  <c r="M9" i="1" s="1"/>
  <c r="N9" i="1" s="1"/>
  <c r="L10" i="1"/>
  <c r="M10" i="1" s="1"/>
  <c r="N10" i="1" s="1"/>
  <c r="L11" i="1"/>
  <c r="M11" i="1" s="1"/>
  <c r="N11" i="1" s="1"/>
  <c r="L3" i="1"/>
  <c r="M3" i="1" s="1"/>
  <c r="N3" i="1" s="1"/>
  <c r="P4" i="1"/>
  <c r="R4" i="1" s="1"/>
  <c r="S4" i="1" s="1"/>
  <c r="T4" i="1" s="1"/>
  <c r="P5" i="1"/>
  <c r="R5" i="1" s="1"/>
  <c r="S5" i="1" s="1"/>
  <c r="T5" i="1" s="1"/>
  <c r="P6" i="1"/>
  <c r="P7" i="1"/>
  <c r="P8" i="1"/>
  <c r="P9" i="1"/>
  <c r="P10" i="1"/>
  <c r="R10" i="1" s="1"/>
  <c r="S10" i="1" s="1"/>
  <c r="T10" i="1" s="1"/>
  <c r="P11" i="1"/>
  <c r="R11" i="1" s="1"/>
  <c r="S11" i="1" s="1"/>
  <c r="T11" i="1" s="1"/>
  <c r="P3" i="1"/>
  <c r="R3" i="1" s="1"/>
  <c r="S3" i="1" s="1"/>
  <c r="T3" i="1" s="1"/>
  <c r="U4" i="3" l="1"/>
  <c r="V4" i="3" s="1"/>
  <c r="T4" i="3"/>
  <c r="U7" i="3"/>
  <c r="V7" i="3" s="1"/>
  <c r="T7" i="3"/>
  <c r="U3" i="3"/>
  <c r="V3" i="3" s="1"/>
  <c r="T3" i="3"/>
  <c r="N6" i="3"/>
  <c r="U6" i="3"/>
  <c r="V6" i="3" s="1"/>
  <c r="T5" i="3"/>
  <c r="U5" i="3"/>
  <c r="V5" i="3" s="1"/>
  <c r="T11" i="2"/>
  <c r="U11" i="2"/>
  <c r="V11" i="2" s="1"/>
  <c r="U6" i="2"/>
  <c r="V6" i="2" s="1"/>
  <c r="T6" i="2"/>
  <c r="U5" i="2"/>
  <c r="V5" i="2" s="1"/>
  <c r="T5" i="2"/>
  <c r="U10" i="2"/>
  <c r="V10" i="2" s="1"/>
  <c r="T10" i="2"/>
  <c r="U13" i="2"/>
  <c r="V13" i="2" s="1"/>
  <c r="T13" i="2"/>
  <c r="T12" i="2"/>
  <c r="U12" i="2"/>
  <c r="V12" i="2" s="1"/>
  <c r="U9" i="2"/>
  <c r="V9" i="2" s="1"/>
  <c r="T9" i="2"/>
  <c r="U8" i="2"/>
  <c r="V8" i="2" s="1"/>
  <c r="T7" i="2"/>
  <c r="U4" i="2"/>
  <c r="V4" i="2" s="1"/>
  <c r="N4" i="2"/>
  <c r="U3" i="2"/>
  <c r="V3" i="2" s="1"/>
  <c r="T3" i="2"/>
</calcChain>
</file>

<file path=xl/sharedStrings.xml><?xml version="1.0" encoding="utf-8"?>
<sst xmlns="http://schemas.openxmlformats.org/spreadsheetml/2006/main" count="326" uniqueCount="189">
  <si>
    <t>MARCHITA EXPO SALTO 2024 - CATEGORIA 90 KG - CHALECO BLANCO</t>
  </si>
  <si>
    <t>CHALECO</t>
  </si>
  <si>
    <t>EQUINO</t>
  </si>
  <si>
    <t>JINETE</t>
  </si>
  <si>
    <t>CABAÑA</t>
  </si>
  <si>
    <t>BARUYERA LA CHINITA</t>
  </si>
  <si>
    <t>JULIETA ROUX</t>
  </si>
  <si>
    <t>LA CHINITA</t>
  </si>
  <si>
    <t xml:space="preserve">MF TOPADORA </t>
  </si>
  <si>
    <t>GABRIEL PROENZA</t>
  </si>
  <si>
    <t>EL CHAJA</t>
  </si>
  <si>
    <t>MOJARRA DEL TOTORAL</t>
  </si>
  <si>
    <t>FERNANDO VANDELLI</t>
  </si>
  <si>
    <t>EL TOTORAL</t>
  </si>
  <si>
    <t>MARISA MADRUGONA</t>
  </si>
  <si>
    <t>TIMOTEO PEREIRA DAS NEVES</t>
  </si>
  <si>
    <t>EL MADRUGON</t>
  </si>
  <si>
    <t>PIMIENTA DON SALVADOR</t>
  </si>
  <si>
    <t>VALENTINA PAIVA</t>
  </si>
  <si>
    <t>DON SALVADOR</t>
  </si>
  <si>
    <t>AGUAFIESTAS BORDONA</t>
  </si>
  <si>
    <t>JUAN DIEGO WEISZMAN</t>
  </si>
  <si>
    <t>TRES CERROS</t>
  </si>
  <si>
    <t>KALYPSO 162 DE NC</t>
  </si>
  <si>
    <t>ISAAC STOLOVAS</t>
  </si>
  <si>
    <t xml:space="preserve">NUEVO CATALAN </t>
  </si>
  <si>
    <t>TRIUNFADORA DEL LOCAL</t>
  </si>
  <si>
    <t>MARCOS VANDELLI</t>
  </si>
  <si>
    <t>LOCAL VIEJO</t>
  </si>
  <si>
    <t>GS CHIRIPA DE SAN PEDRO</t>
  </si>
  <si>
    <t>ALEJANDRO BONINI</t>
  </si>
  <si>
    <t>SAN PEDRO</t>
  </si>
  <si>
    <t xml:space="preserve">SA LA GLORIA </t>
  </si>
  <si>
    <t>FACUNDO RIVAROLA</t>
  </si>
  <si>
    <t>SAN ANTONIO</t>
  </si>
  <si>
    <t xml:space="preserve">FONTINA SIMPATIA </t>
  </si>
  <si>
    <t>MIGUEL PEDROZO</t>
  </si>
  <si>
    <t>ALIMAÑA LA INVERNADA</t>
  </si>
  <si>
    <t>FRANCISCO TEXEIRA NUÑEZ</t>
  </si>
  <si>
    <t>DON SALVADOR/DON JULIO</t>
  </si>
  <si>
    <t>MALANDRA SAN TELMO</t>
  </si>
  <si>
    <t>ELDER DORNELLES</t>
  </si>
  <si>
    <t>SAN TELMO</t>
  </si>
  <si>
    <t>CERTEZA GAITERA</t>
  </si>
  <si>
    <t>JESUS MACHADO</t>
  </si>
  <si>
    <t>FLOR DE CEIBO</t>
  </si>
  <si>
    <t>CORREDORA PIEDRA BUENA</t>
  </si>
  <si>
    <t>ARIE STOLOVAS</t>
  </si>
  <si>
    <t>AFRICANA PIEDRA BUENA</t>
  </si>
  <si>
    <t xml:space="preserve">AGUSTIN FUREST </t>
  </si>
  <si>
    <t>N°</t>
  </si>
  <si>
    <t>SA REVERENDA GRANDE</t>
  </si>
  <si>
    <t>SERENA FLETCHER</t>
  </si>
  <si>
    <t>AGUSTIN ZAMIT</t>
  </si>
  <si>
    <t>FLOR DE TUNA</t>
  </si>
  <si>
    <t>LUZ NEGRA LA CEFERINA</t>
  </si>
  <si>
    <t xml:space="preserve">LEONARDO CRUZ </t>
  </si>
  <si>
    <t>LA CEFERINA</t>
  </si>
  <si>
    <t>DIOSA DE DON JUAN</t>
  </si>
  <si>
    <t>DIEGO GONZALEZ</t>
  </si>
  <si>
    <t xml:space="preserve">RALLADA MALA ONDA DE LA FLOR DE TUNA </t>
  </si>
  <si>
    <t>WILDER FERREIRA</t>
  </si>
  <si>
    <t>AZALEA DELCUARO</t>
  </si>
  <si>
    <t>MANUEL MENESES</t>
  </si>
  <si>
    <t>LOS ANGELES</t>
  </si>
  <si>
    <t>MARCHITA EXPO SALTO 2024 - CATEGORIA 75 KG - CHALECO AZUL</t>
  </si>
  <si>
    <t>MILU RUMBEADORA</t>
  </si>
  <si>
    <t>PAULINA FERRAO</t>
  </si>
  <si>
    <t>CESAR FERRAO</t>
  </si>
  <si>
    <t>CRIOLLA RUMBEADORA</t>
  </si>
  <si>
    <t>CARLOS PINTOS</t>
  </si>
  <si>
    <t>PUESTO BLANCO</t>
  </si>
  <si>
    <t>NUBECITA GAITERA</t>
  </si>
  <si>
    <t>FRANCO MARTINICORENA</t>
  </si>
  <si>
    <t>LA DOBLE F</t>
  </si>
  <si>
    <t>PAIJUAN NINFA</t>
  </si>
  <si>
    <t>BELEN MEDINA</t>
  </si>
  <si>
    <t>ANITA</t>
  </si>
  <si>
    <t>PAIJUAN LUNATICA</t>
  </si>
  <si>
    <t>NEY CORREA</t>
  </si>
  <si>
    <t>SATAN</t>
  </si>
  <si>
    <t>ANDREINA GALLIAZZI</t>
  </si>
  <si>
    <t>EL CHACAL</t>
  </si>
  <si>
    <t>ADIVINA LOS CERROS</t>
  </si>
  <si>
    <t>INES PEREZ</t>
  </si>
  <si>
    <t>LOS CERROS</t>
  </si>
  <si>
    <t>LAGUNA DEL CERRO GRANDE</t>
  </si>
  <si>
    <t>VALENTIN PANIZZA</t>
  </si>
  <si>
    <t>LARIPUCA</t>
  </si>
  <si>
    <t>MILONGUITA LA CONSTANCIA</t>
  </si>
  <si>
    <t>IGNACIO GRASSO</t>
  </si>
  <si>
    <t xml:space="preserve">LA CONSTANCIA </t>
  </si>
  <si>
    <t>AHOGADO LA INVERNADA</t>
  </si>
  <si>
    <t>MATIAS BENTANCOR</t>
  </si>
  <si>
    <t>LA PONDEROSA</t>
  </si>
  <si>
    <t>GS BANDERA DE SAN PEDRO</t>
  </si>
  <si>
    <t>JUAN AVICENTO</t>
  </si>
  <si>
    <t>LOQUILLA EL CIMARRON</t>
  </si>
  <si>
    <t>ANTONELLA CUADRADO</t>
  </si>
  <si>
    <t xml:space="preserve">EL CHAJA </t>
  </si>
  <si>
    <t>MUÑECA SAN TELMO</t>
  </si>
  <si>
    <t>CAMILO GONZALEZ</t>
  </si>
  <si>
    <t>YALERA SAN TELMO</t>
  </si>
  <si>
    <t>BELEN RAMOS</t>
  </si>
  <si>
    <t xml:space="preserve">SULTANA PIEDRA BUENA </t>
  </si>
  <si>
    <t>SOFIA STOLOVAS</t>
  </si>
  <si>
    <t xml:space="preserve">SOÑADORA </t>
  </si>
  <si>
    <t>ALEXANDER ITURRIA</t>
  </si>
  <si>
    <t xml:space="preserve">SANTA CLARA </t>
  </si>
  <si>
    <t>BORDONA DON SALVADOR</t>
  </si>
  <si>
    <t>MARILIN RODRIGUEZ</t>
  </si>
  <si>
    <t>YESKA DEL TOTORAL</t>
  </si>
  <si>
    <t>LUCIA ANTUNEZ</t>
  </si>
  <si>
    <t>PUNTERA DEL TACUARAL</t>
  </si>
  <si>
    <t>JIMENA ANTUNEZ</t>
  </si>
  <si>
    <t>LA ADELA</t>
  </si>
  <si>
    <t>CORAL IBIRAPITA</t>
  </si>
  <si>
    <t>MANUELA CORREA</t>
  </si>
  <si>
    <t>IBIRAPITA</t>
  </si>
  <si>
    <t>MARCHITA EXPO SALTO 2024 - CATEGORIA 65 KG - CHALECO CELESTE</t>
  </si>
  <si>
    <t>CELINA DEL VALENTIN</t>
  </si>
  <si>
    <t>JUAN LUCIO PATELLA</t>
  </si>
  <si>
    <t>LAS MERCEDES</t>
  </si>
  <si>
    <t>FORTUNA DEL LOCAL</t>
  </si>
  <si>
    <t>ANTONELLA ANTUNEZ</t>
  </si>
  <si>
    <t xml:space="preserve">LOCAL VIEJO </t>
  </si>
  <si>
    <t>SA MUCHACHATUPAMBAE DEL PARAISAL</t>
  </si>
  <si>
    <t>GUADALUPE RODRIGUEZ</t>
  </si>
  <si>
    <t>PARAGUAYA SAN TELMO</t>
  </si>
  <si>
    <t>INES ALBERTI</t>
  </si>
  <si>
    <t xml:space="preserve">EL DESAFIO </t>
  </si>
  <si>
    <t>JUAN SALUSTIANO CORREA</t>
  </si>
  <si>
    <t>DISCUTIDA IBIRAPITA</t>
  </si>
  <si>
    <t>ALONDRA DEL TOTORAL</t>
  </si>
  <si>
    <t>JUSTINO RODRIGUEZ</t>
  </si>
  <si>
    <t>CARQUEJA DEL TOTORAL</t>
  </si>
  <si>
    <t>MARCHERITOS - CHALECO AMARILLO</t>
  </si>
  <si>
    <t>BANDIDA LOS CERROS</t>
  </si>
  <si>
    <t>EMANUEL VANDELLI</t>
  </si>
  <si>
    <t>VIUDITA DEL TOTORAL</t>
  </si>
  <si>
    <t>SERENA GEREZ</t>
  </si>
  <si>
    <t>SOBRECINCHA</t>
  </si>
  <si>
    <t xml:space="preserve">VALENTIN BENTANCOR </t>
  </si>
  <si>
    <t>JUNI</t>
  </si>
  <si>
    <t>GENARO ROSSI</t>
  </si>
  <si>
    <t>LA BUENA RIENDA</t>
  </si>
  <si>
    <t>BARRO LA INVERNADA</t>
  </si>
  <si>
    <t>JESUS ROSSI</t>
  </si>
  <si>
    <t>SOL DEL ITAPEBI</t>
  </si>
  <si>
    <t>MARIO ROSSI</t>
  </si>
  <si>
    <t xml:space="preserve">MALUCA PIEDRA BUENA </t>
  </si>
  <si>
    <t>LARA STOLOVAS</t>
  </si>
  <si>
    <t>ANTONELLA VANDELLI</t>
  </si>
  <si>
    <t>INESPERADA LOS CERROS</t>
  </si>
  <si>
    <t>JUAN CARLOS MOOR</t>
  </si>
  <si>
    <t>PASO DEL HORNO</t>
  </si>
  <si>
    <t>ENRIQUE IRIARTE</t>
  </si>
  <si>
    <t>EL CERRO</t>
  </si>
  <si>
    <t>LUCIANO CAPDEVIELLE</t>
  </si>
  <si>
    <t xml:space="preserve">LA PORTEÑA </t>
  </si>
  <si>
    <t>ROSITA DEL CENCERRO</t>
  </si>
  <si>
    <t>BURLONA DEL PASO</t>
  </si>
  <si>
    <t>COLOMBIANITA PIALADORA</t>
  </si>
  <si>
    <t>MARTA GAITERA</t>
  </si>
  <si>
    <t>PILAR MOOR</t>
  </si>
  <si>
    <t xml:space="preserve">BRUJA DEL PASO </t>
  </si>
  <si>
    <t xml:space="preserve">SILVIO FRAGA </t>
  </si>
  <si>
    <t>GALPONERA  LA FLOR DE TUNA</t>
  </si>
  <si>
    <t>CLASIFICA</t>
  </si>
  <si>
    <t xml:space="preserve">POSICION </t>
  </si>
  <si>
    <t>NO</t>
  </si>
  <si>
    <t>MOTIVO</t>
  </si>
  <si>
    <t>RETIRA</t>
  </si>
  <si>
    <t xml:space="preserve">NO </t>
  </si>
  <si>
    <t>PULSO</t>
  </si>
  <si>
    <t>NO LARGA</t>
  </si>
  <si>
    <t>SI</t>
  </si>
  <si>
    <t>PULSO 1</t>
  </si>
  <si>
    <t>HORA LARGADA</t>
  </si>
  <si>
    <t>ABANDONA</t>
  </si>
  <si>
    <t>hora largada</t>
  </si>
  <si>
    <t>hora de llegada</t>
  </si>
  <si>
    <t>PROMEDIO ETAPA 1</t>
  </si>
  <si>
    <t xml:space="preserve">PROMEDIO ETAPA 2 </t>
  </si>
  <si>
    <t xml:space="preserve">TIEMPO TOTAL </t>
  </si>
  <si>
    <t>PROMEDIO GENERAL</t>
  </si>
  <si>
    <t>JERONIMO RODRIGUEZ</t>
  </si>
  <si>
    <t>NO LARGO</t>
  </si>
  <si>
    <t xml:space="preserve">NO LARGO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</si>
</sst>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14" xfId="0" applyBorder="1"/>
    <xf numFmtId="0" fontId="2" fillId="3" borderId="14" xfId="0" applyFont="1" applyFill="1" applyBorder="1" applyAlignment="1">
      <alignment horizontal="center"/>
    </xf>
    <xf numFmtId="164" fontId="0" fillId="0" borderId="14" xfId="0" applyNumberFormat="1" applyBorder="1"/>
    <xf numFmtId="21" fontId="0" fillId="0" borderId="14" xfId="0" applyNumberFormat="1" applyBorder="1"/>
    <xf numFmtId="1" fontId="0" fillId="0" borderId="14" xfId="0" applyNumberFormat="1" applyBorder="1"/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/>
    <xf numFmtId="164" fontId="4" fillId="0" borderId="14" xfId="0" applyNumberFormat="1" applyFont="1" applyBorder="1"/>
    <xf numFmtId="21" fontId="0" fillId="0" borderId="0" xfId="0" applyNumberFormat="1"/>
    <xf numFmtId="1" fontId="0" fillId="0" borderId="0" xfId="0" applyNumberFormat="1"/>
    <xf numFmtId="2" fontId="0" fillId="0" borderId="0" xfId="0" applyNumberFormat="1"/>
    <xf numFmtId="164" fontId="4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A6A0-D277-45CF-BB3C-E0BDF0CD8636}">
  <dimension ref="A1:V27"/>
  <sheetViews>
    <sheetView tabSelected="1" workbookViewId="0">
      <selection activeCell="D12" sqref="D12"/>
    </sheetView>
  </sheetViews>
  <sheetFormatPr baseColWidth="10" defaultRowHeight="15" x14ac:dyDescent="0.25"/>
  <cols>
    <col min="1" max="1" width="4.140625" customWidth="1"/>
    <col min="2" max="2" width="9" bestFit="1" customWidth="1"/>
    <col min="3" max="3" width="9" customWidth="1"/>
    <col min="4" max="4" width="8.85546875" bestFit="1" customWidth="1"/>
    <col min="5" max="5" width="9.28515625" customWidth="1"/>
    <col min="6" max="6" width="38.42578125" customWidth="1"/>
    <col min="7" max="7" width="27.85546875" customWidth="1"/>
    <col min="8" max="8" width="25.42578125" customWidth="1"/>
    <col min="10" max="13" width="0" hidden="1" customWidth="1"/>
    <col min="14" max="14" width="19.85546875" bestFit="1" customWidth="1"/>
    <col min="15" max="17" width="0" hidden="1" customWidth="1"/>
    <col min="18" max="18" width="20.28515625" hidden="1" customWidth="1"/>
    <col min="19" max="19" width="0" hidden="1" customWidth="1"/>
    <col min="20" max="20" width="20.85546875" bestFit="1" customWidth="1"/>
    <col min="21" max="21" width="15.7109375" hidden="1" customWidth="1"/>
    <col min="22" max="22" width="21.28515625" bestFit="1" customWidth="1"/>
  </cols>
  <sheetData>
    <row r="1" spans="1:22" ht="15.75" thickBot="1" x14ac:dyDescent="0.3">
      <c r="A1" s="27" t="s">
        <v>0</v>
      </c>
      <c r="B1" s="28"/>
      <c r="C1" s="28"/>
      <c r="D1" s="28"/>
      <c r="E1" s="29"/>
      <c r="F1" s="29"/>
      <c r="G1" s="29"/>
      <c r="H1" s="30"/>
    </row>
    <row r="2" spans="1:22" x14ac:dyDescent="0.25">
      <c r="A2" s="12" t="s">
        <v>50</v>
      </c>
      <c r="B2" s="18" t="s">
        <v>168</v>
      </c>
      <c r="C2" s="18" t="s">
        <v>171</v>
      </c>
      <c r="D2" s="18" t="s">
        <v>169</v>
      </c>
      <c r="E2" s="18" t="s">
        <v>1</v>
      </c>
      <c r="F2" s="12" t="s">
        <v>2</v>
      </c>
      <c r="G2" s="18" t="s">
        <v>3</v>
      </c>
      <c r="H2" s="19" t="s">
        <v>4</v>
      </c>
      <c r="I2" s="14" t="s">
        <v>177</v>
      </c>
      <c r="J2" s="14" t="s">
        <v>178</v>
      </c>
      <c r="K2" s="14"/>
      <c r="L2" s="14"/>
      <c r="M2" s="14"/>
      <c r="N2" s="14" t="s">
        <v>182</v>
      </c>
      <c r="O2" s="14"/>
      <c r="P2" s="14" t="s">
        <v>180</v>
      </c>
      <c r="Q2" s="14" t="s">
        <v>181</v>
      </c>
      <c r="R2" s="14"/>
      <c r="S2" s="14"/>
      <c r="T2" s="14" t="s">
        <v>183</v>
      </c>
      <c r="U2" s="14" t="s">
        <v>184</v>
      </c>
      <c r="V2" s="14" t="s">
        <v>185</v>
      </c>
    </row>
    <row r="3" spans="1:22" x14ac:dyDescent="0.25">
      <c r="A3" s="20">
        <v>1</v>
      </c>
      <c r="B3" s="20" t="s">
        <v>176</v>
      </c>
      <c r="C3" s="20"/>
      <c r="D3" s="20">
        <v>1</v>
      </c>
      <c r="E3" s="20">
        <v>2</v>
      </c>
      <c r="F3" s="20" t="s">
        <v>5</v>
      </c>
      <c r="G3" s="20" t="s">
        <v>6</v>
      </c>
      <c r="H3" s="20" t="s">
        <v>7</v>
      </c>
      <c r="I3" s="13">
        <v>52</v>
      </c>
      <c r="J3" s="15">
        <v>0.27083333333333331</v>
      </c>
      <c r="K3" s="16">
        <v>0.33530092592592592</v>
      </c>
      <c r="L3" s="16">
        <f>K3-J3</f>
        <v>6.4467592592592604E-2</v>
      </c>
      <c r="M3" s="17">
        <f>HOUR(L3)*3600+MINUTE(L3)*60+SECOND(L3)</f>
        <v>5570</v>
      </c>
      <c r="N3" s="21">
        <f>3600*40/M3</f>
        <v>25.85278276481149</v>
      </c>
      <c r="O3" s="16">
        <v>4.1666666666666664E-2</v>
      </c>
      <c r="P3" s="16">
        <f>K3+O3</f>
        <v>0.3769675925925926</v>
      </c>
      <c r="Q3" s="16">
        <v>0.41458333333333336</v>
      </c>
      <c r="R3" s="16">
        <f>Q3-P3</f>
        <v>3.7615740740740755E-2</v>
      </c>
      <c r="S3" s="17">
        <f>HOUR(R3)*3600+MINUTE(R3)*60+SECOND(R3)</f>
        <v>3250</v>
      </c>
      <c r="T3" s="21">
        <f>3600*20/S3</f>
        <v>22.153846153846153</v>
      </c>
      <c r="U3" s="17">
        <f>S3+M3</f>
        <v>8820</v>
      </c>
      <c r="V3" s="21">
        <f>3600*60/U3</f>
        <v>24.489795918367346</v>
      </c>
    </row>
    <row r="4" spans="1:22" x14ac:dyDescent="0.25">
      <c r="A4" s="20">
        <v>2</v>
      </c>
      <c r="B4" s="20" t="s">
        <v>176</v>
      </c>
      <c r="C4" s="20"/>
      <c r="D4" s="20">
        <v>1</v>
      </c>
      <c r="E4" s="20">
        <v>9</v>
      </c>
      <c r="F4" s="20" t="s">
        <v>26</v>
      </c>
      <c r="G4" s="20" t="s">
        <v>27</v>
      </c>
      <c r="H4" s="20" t="s">
        <v>28</v>
      </c>
      <c r="I4" s="13">
        <v>60</v>
      </c>
      <c r="J4" s="15">
        <v>0.27083333333333331</v>
      </c>
      <c r="K4" s="16">
        <v>0.33535879629629628</v>
      </c>
      <c r="L4" s="16">
        <f t="shared" ref="L4:L11" si="0">K4-J4</f>
        <v>6.4525462962962965E-2</v>
      </c>
      <c r="M4" s="17">
        <f t="shared" ref="M4:M11" si="1">HOUR(L4)*3600+MINUTE(L4)*60+SECOND(L4)</f>
        <v>5575</v>
      </c>
      <c r="N4" s="21">
        <f t="shared" ref="N4:N11" si="2">3600*40/M4</f>
        <v>25.829596412556054</v>
      </c>
      <c r="O4" s="16">
        <v>4.1666666666666664E-2</v>
      </c>
      <c r="P4" s="16">
        <f t="shared" ref="P4:P11" si="3">K4+O4</f>
        <v>0.37702546296296297</v>
      </c>
      <c r="Q4" s="16">
        <v>0.41458333333333336</v>
      </c>
      <c r="R4" s="16">
        <f t="shared" ref="R4:R11" si="4">Q4-P4</f>
        <v>3.7557870370370394E-2</v>
      </c>
      <c r="S4" s="17">
        <f t="shared" ref="S4:S11" si="5">HOUR(R4)*3600+MINUTE(R4)*60+SECOND(R4)</f>
        <v>3245</v>
      </c>
      <c r="T4" s="21">
        <f t="shared" ref="T4:T11" si="6">3600*20/S4</f>
        <v>22.187981510015408</v>
      </c>
      <c r="U4" s="17">
        <f t="shared" ref="U4:U11" si="7">S4+M4</f>
        <v>8820</v>
      </c>
      <c r="V4" s="21">
        <f t="shared" ref="V4:V11" si="8">3600*60/U4</f>
        <v>24.489795918367346</v>
      </c>
    </row>
    <row r="5" spans="1:22" x14ac:dyDescent="0.25">
      <c r="A5" s="20">
        <v>3</v>
      </c>
      <c r="B5" s="20" t="s">
        <v>176</v>
      </c>
      <c r="C5" s="20"/>
      <c r="D5" s="20">
        <v>2</v>
      </c>
      <c r="E5" s="20">
        <v>5</v>
      </c>
      <c r="F5" s="20" t="s">
        <v>14</v>
      </c>
      <c r="G5" s="20" t="s">
        <v>15</v>
      </c>
      <c r="H5" s="20" t="s">
        <v>16</v>
      </c>
      <c r="I5" s="13">
        <v>54</v>
      </c>
      <c r="J5" s="15">
        <v>0.27083333333333331</v>
      </c>
      <c r="K5" s="16">
        <v>0.33848379629629627</v>
      </c>
      <c r="L5" s="16">
        <f t="shared" si="0"/>
        <v>6.7650462962962954E-2</v>
      </c>
      <c r="M5" s="17">
        <f t="shared" si="1"/>
        <v>5845</v>
      </c>
      <c r="N5" s="21">
        <f t="shared" si="2"/>
        <v>24.636441402908467</v>
      </c>
      <c r="O5" s="16">
        <v>4.1666666666666664E-2</v>
      </c>
      <c r="P5" s="16">
        <f t="shared" si="3"/>
        <v>0.38015046296296295</v>
      </c>
      <c r="Q5" s="16">
        <v>0.4215740740740741</v>
      </c>
      <c r="R5" s="16">
        <f t="shared" si="4"/>
        <v>4.1423611111111147E-2</v>
      </c>
      <c r="S5" s="17">
        <f t="shared" si="5"/>
        <v>3579</v>
      </c>
      <c r="T5" s="21">
        <f t="shared" si="6"/>
        <v>20.117351215423302</v>
      </c>
      <c r="U5" s="17">
        <f t="shared" si="7"/>
        <v>9424</v>
      </c>
      <c r="V5" s="21">
        <f t="shared" si="8"/>
        <v>22.920203735144312</v>
      </c>
    </row>
    <row r="6" spans="1:22" x14ac:dyDescent="0.25">
      <c r="A6" s="20">
        <v>4</v>
      </c>
      <c r="B6" s="20" t="s">
        <v>176</v>
      </c>
      <c r="C6" s="20"/>
      <c r="D6" s="20">
        <v>2</v>
      </c>
      <c r="E6" s="20">
        <v>17</v>
      </c>
      <c r="F6" s="20" t="s">
        <v>40</v>
      </c>
      <c r="G6" s="20" t="s">
        <v>41</v>
      </c>
      <c r="H6" s="20" t="s">
        <v>42</v>
      </c>
      <c r="I6" s="13">
        <v>56</v>
      </c>
      <c r="J6" s="15">
        <v>0.27083333333333331</v>
      </c>
      <c r="K6" s="16">
        <v>0.33853009259259259</v>
      </c>
      <c r="L6" s="16">
        <f t="shared" si="0"/>
        <v>6.7696759259259276E-2</v>
      </c>
      <c r="M6" s="17">
        <f t="shared" si="1"/>
        <v>5849</v>
      </c>
      <c r="N6" s="21">
        <f t="shared" si="2"/>
        <v>24.619593092836382</v>
      </c>
      <c r="O6" s="16">
        <v>4.1666666666666664E-2</v>
      </c>
      <c r="P6" s="16">
        <f t="shared" si="3"/>
        <v>0.38019675925925928</v>
      </c>
      <c r="Q6" s="16">
        <v>0.4215740740740741</v>
      </c>
      <c r="R6" s="16">
        <f t="shared" si="4"/>
        <v>4.1377314814814825E-2</v>
      </c>
      <c r="S6" s="17">
        <f t="shared" si="5"/>
        <v>3575</v>
      </c>
      <c r="T6" s="21">
        <f t="shared" si="6"/>
        <v>20.13986013986014</v>
      </c>
      <c r="U6" s="17">
        <f t="shared" si="7"/>
        <v>9424</v>
      </c>
      <c r="V6" s="21">
        <f t="shared" si="8"/>
        <v>22.920203735144312</v>
      </c>
    </row>
    <row r="7" spans="1:22" x14ac:dyDescent="0.25">
      <c r="A7" s="20">
        <v>5</v>
      </c>
      <c r="B7" s="20" t="s">
        <v>176</v>
      </c>
      <c r="C7" s="20"/>
      <c r="D7" s="20">
        <v>3</v>
      </c>
      <c r="E7" s="20">
        <v>24</v>
      </c>
      <c r="F7" s="20" t="s">
        <v>55</v>
      </c>
      <c r="G7" s="20" t="s">
        <v>56</v>
      </c>
      <c r="H7" s="20" t="s">
        <v>57</v>
      </c>
      <c r="I7" s="13">
        <v>64</v>
      </c>
      <c r="J7" s="15">
        <v>0.27083333333333331</v>
      </c>
      <c r="K7" s="16">
        <v>0.3429976851851852</v>
      </c>
      <c r="L7" s="16">
        <f t="shared" si="0"/>
        <v>7.2164351851851882E-2</v>
      </c>
      <c r="M7" s="17">
        <f t="shared" si="1"/>
        <v>6235</v>
      </c>
      <c r="N7" s="21">
        <f t="shared" si="2"/>
        <v>23.095429029671212</v>
      </c>
      <c r="O7" s="16">
        <v>4.1666666666666664E-2</v>
      </c>
      <c r="P7" s="16">
        <f t="shared" si="3"/>
        <v>0.38466435185185188</v>
      </c>
      <c r="Q7" s="16">
        <v>0.42349537037037038</v>
      </c>
      <c r="R7" s="16">
        <f t="shared" si="4"/>
        <v>3.8831018518518501E-2</v>
      </c>
      <c r="S7" s="17">
        <f t="shared" si="5"/>
        <v>3355</v>
      </c>
      <c r="T7" s="21">
        <f t="shared" si="6"/>
        <v>21.460506706408346</v>
      </c>
      <c r="U7" s="17">
        <f t="shared" si="7"/>
        <v>9590</v>
      </c>
      <c r="V7" s="21">
        <f t="shared" si="8"/>
        <v>22.523461939520335</v>
      </c>
    </row>
    <row r="8" spans="1:22" x14ac:dyDescent="0.25">
      <c r="A8" s="20">
        <v>6</v>
      </c>
      <c r="B8" s="20" t="s">
        <v>176</v>
      </c>
      <c r="C8" s="20"/>
      <c r="D8" s="20">
        <v>4</v>
      </c>
      <c r="E8" s="20">
        <v>18</v>
      </c>
      <c r="F8" s="20" t="s">
        <v>43</v>
      </c>
      <c r="G8" s="20" t="s">
        <v>44</v>
      </c>
      <c r="H8" s="20" t="s">
        <v>45</v>
      </c>
      <c r="I8" s="13">
        <v>60</v>
      </c>
      <c r="J8" s="15">
        <v>0.27083333333333331</v>
      </c>
      <c r="K8" s="16">
        <v>0.34431712962962963</v>
      </c>
      <c r="L8" s="16">
        <f t="shared" si="0"/>
        <v>7.3483796296296311E-2</v>
      </c>
      <c r="M8" s="17">
        <f t="shared" si="1"/>
        <v>6349</v>
      </c>
      <c r="N8" s="21">
        <f t="shared" si="2"/>
        <v>22.680737123956529</v>
      </c>
      <c r="O8" s="16">
        <v>4.1666666666666664E-2</v>
      </c>
      <c r="P8" s="16">
        <f t="shared" si="3"/>
        <v>0.38598379629629631</v>
      </c>
      <c r="Q8" s="16">
        <v>0.42351851851851852</v>
      </c>
      <c r="R8" s="16">
        <f t="shared" si="4"/>
        <v>3.7534722222222205E-2</v>
      </c>
      <c r="S8" s="17">
        <f t="shared" si="5"/>
        <v>3243</v>
      </c>
      <c r="T8" s="21">
        <f t="shared" si="6"/>
        <v>22.201665124884368</v>
      </c>
      <c r="U8" s="17">
        <f t="shared" si="7"/>
        <v>9592</v>
      </c>
      <c r="V8" s="21">
        <f t="shared" si="8"/>
        <v>22.518765638031692</v>
      </c>
    </row>
    <row r="9" spans="1:22" x14ac:dyDescent="0.25">
      <c r="A9" s="20">
        <v>7</v>
      </c>
      <c r="B9" s="20" t="s">
        <v>176</v>
      </c>
      <c r="C9" s="20"/>
      <c r="D9" s="20">
        <v>5</v>
      </c>
      <c r="E9" s="20">
        <v>21</v>
      </c>
      <c r="F9" s="20" t="s">
        <v>51</v>
      </c>
      <c r="G9" s="20" t="s">
        <v>52</v>
      </c>
      <c r="H9" s="20" t="s">
        <v>34</v>
      </c>
      <c r="I9" s="13">
        <v>64</v>
      </c>
      <c r="J9" s="15">
        <v>0.27083333333333331</v>
      </c>
      <c r="K9" s="16">
        <v>0.34605324074074073</v>
      </c>
      <c r="L9" s="16">
        <f t="shared" si="0"/>
        <v>7.5219907407407416E-2</v>
      </c>
      <c r="M9" s="17">
        <f t="shared" si="1"/>
        <v>6499</v>
      </c>
      <c r="N9" s="21">
        <f t="shared" si="2"/>
        <v>22.157254962301892</v>
      </c>
      <c r="O9" s="16">
        <v>4.1666666666666664E-2</v>
      </c>
      <c r="P9" s="16">
        <f t="shared" si="3"/>
        <v>0.38771990740740742</v>
      </c>
      <c r="Q9" s="16">
        <v>0.42578703703703702</v>
      </c>
      <c r="R9" s="16">
        <f t="shared" si="4"/>
        <v>3.8067129629629604E-2</v>
      </c>
      <c r="S9" s="17">
        <f t="shared" si="5"/>
        <v>3289</v>
      </c>
      <c r="T9" s="21">
        <f t="shared" si="6"/>
        <v>21.891152325934936</v>
      </c>
      <c r="U9" s="17">
        <f t="shared" si="7"/>
        <v>9788</v>
      </c>
      <c r="V9" s="21">
        <f t="shared" si="8"/>
        <v>22.067838169186761</v>
      </c>
    </row>
    <row r="10" spans="1:22" x14ac:dyDescent="0.25">
      <c r="A10" s="20">
        <v>8</v>
      </c>
      <c r="B10" s="20" t="s">
        <v>176</v>
      </c>
      <c r="C10" s="20"/>
      <c r="D10" s="20">
        <v>6</v>
      </c>
      <c r="E10" s="20">
        <v>30</v>
      </c>
      <c r="F10" s="20" t="s">
        <v>161</v>
      </c>
      <c r="G10" s="20" t="s">
        <v>154</v>
      </c>
      <c r="H10" s="20" t="s">
        <v>155</v>
      </c>
      <c r="I10" s="13">
        <v>60</v>
      </c>
      <c r="J10" s="15">
        <v>0.27083333333333331</v>
      </c>
      <c r="K10" s="16">
        <v>0.3465625</v>
      </c>
      <c r="L10" s="16">
        <f t="shared" si="0"/>
        <v>7.5729166666666681E-2</v>
      </c>
      <c r="M10" s="17">
        <f t="shared" si="1"/>
        <v>6543</v>
      </c>
      <c r="N10" s="21">
        <f t="shared" si="2"/>
        <v>22.008253094910593</v>
      </c>
      <c r="O10" s="16">
        <v>4.1666666666666664E-2</v>
      </c>
      <c r="P10" s="16">
        <f t="shared" si="3"/>
        <v>0.38822916666666668</v>
      </c>
      <c r="Q10" s="16">
        <v>0.42585648148148147</v>
      </c>
      <c r="R10" s="16">
        <f t="shared" si="4"/>
        <v>3.7627314814814794E-2</v>
      </c>
      <c r="S10" s="17">
        <f t="shared" si="5"/>
        <v>3251</v>
      </c>
      <c r="T10" s="21">
        <f t="shared" si="6"/>
        <v>22.147031682559213</v>
      </c>
      <c r="U10" s="17">
        <f t="shared" si="7"/>
        <v>9794</v>
      </c>
      <c r="V10" s="21">
        <f t="shared" si="8"/>
        <v>22.054318970798448</v>
      </c>
    </row>
    <row r="11" spans="1:22" x14ac:dyDescent="0.25">
      <c r="A11" s="20">
        <v>9</v>
      </c>
      <c r="B11" s="20" t="s">
        <v>176</v>
      </c>
      <c r="C11" s="20"/>
      <c r="D11" s="20">
        <v>7</v>
      </c>
      <c r="E11" s="20">
        <v>6</v>
      </c>
      <c r="F11" s="20" t="s">
        <v>17</v>
      </c>
      <c r="G11" s="20" t="s">
        <v>18</v>
      </c>
      <c r="H11" s="20" t="s">
        <v>19</v>
      </c>
      <c r="I11" s="13">
        <v>64</v>
      </c>
      <c r="J11" s="15">
        <v>0.27083333333333331</v>
      </c>
      <c r="K11" s="16">
        <v>0.3385185185185185</v>
      </c>
      <c r="L11" s="16">
        <f t="shared" si="0"/>
        <v>6.7685185185185182E-2</v>
      </c>
      <c r="M11" s="17">
        <f t="shared" si="1"/>
        <v>5848</v>
      </c>
      <c r="N11" s="21">
        <f t="shared" si="2"/>
        <v>24.623803009575923</v>
      </c>
      <c r="O11" s="16">
        <v>4.1666666666666664E-2</v>
      </c>
      <c r="P11" s="16">
        <f t="shared" si="3"/>
        <v>0.38018518518518518</v>
      </c>
      <c r="Q11" s="16">
        <v>0.43032407407407408</v>
      </c>
      <c r="R11" s="16">
        <f t="shared" si="4"/>
        <v>5.0138888888888899E-2</v>
      </c>
      <c r="S11" s="17">
        <f t="shared" si="5"/>
        <v>4332</v>
      </c>
      <c r="T11" s="21">
        <f t="shared" si="6"/>
        <v>16.62049861495845</v>
      </c>
      <c r="U11" s="17">
        <f t="shared" si="7"/>
        <v>10180</v>
      </c>
      <c r="V11" s="21">
        <f t="shared" si="8"/>
        <v>21.218074656188605</v>
      </c>
    </row>
    <row r="12" spans="1:22" x14ac:dyDescent="0.25">
      <c r="A12" s="20">
        <v>10</v>
      </c>
      <c r="B12" s="20" t="s">
        <v>170</v>
      </c>
      <c r="C12" s="20" t="s">
        <v>175</v>
      </c>
      <c r="D12" s="20"/>
      <c r="E12" s="20">
        <v>10</v>
      </c>
      <c r="F12" s="20" t="s">
        <v>29</v>
      </c>
      <c r="G12" s="20" t="s">
        <v>30</v>
      </c>
      <c r="H12" s="20" t="s">
        <v>31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25">
      <c r="A13" s="20">
        <v>11</v>
      </c>
      <c r="B13" s="20" t="s">
        <v>170</v>
      </c>
      <c r="C13" s="20" t="s">
        <v>175</v>
      </c>
      <c r="D13" s="20"/>
      <c r="E13" s="20">
        <v>34</v>
      </c>
      <c r="F13" s="20" t="s">
        <v>162</v>
      </c>
      <c r="G13" s="20" t="s">
        <v>158</v>
      </c>
      <c r="H13" s="20" t="s">
        <v>159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25">
      <c r="A14" s="20">
        <v>12</v>
      </c>
      <c r="B14" s="20" t="s">
        <v>173</v>
      </c>
      <c r="C14" s="20" t="s">
        <v>174</v>
      </c>
      <c r="D14" s="20"/>
      <c r="E14" s="20">
        <v>7</v>
      </c>
      <c r="F14" s="20" t="s">
        <v>20</v>
      </c>
      <c r="G14" s="20" t="s">
        <v>21</v>
      </c>
      <c r="H14" s="20" t="s">
        <v>22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20">
        <v>13</v>
      </c>
      <c r="B15" s="20" t="s">
        <v>173</v>
      </c>
      <c r="C15" s="20" t="s">
        <v>175</v>
      </c>
      <c r="D15" s="20"/>
      <c r="E15" s="20">
        <v>12</v>
      </c>
      <c r="F15" s="20" t="s">
        <v>32</v>
      </c>
      <c r="G15" s="20" t="s">
        <v>33</v>
      </c>
      <c r="H15" s="20" t="s">
        <v>34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20">
        <v>14</v>
      </c>
      <c r="B16" s="20" t="s">
        <v>173</v>
      </c>
      <c r="C16" s="20" t="s">
        <v>174</v>
      </c>
      <c r="D16" s="20"/>
      <c r="E16" s="20">
        <v>20</v>
      </c>
      <c r="F16" s="20" t="s">
        <v>48</v>
      </c>
      <c r="G16" s="20" t="s">
        <v>49</v>
      </c>
      <c r="H16" s="20" t="s">
        <v>22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5">
      <c r="A17" s="20">
        <v>15</v>
      </c>
      <c r="B17" s="20" t="s">
        <v>170</v>
      </c>
      <c r="C17" s="20" t="s">
        <v>175</v>
      </c>
      <c r="D17" s="20"/>
      <c r="E17" s="20">
        <v>3</v>
      </c>
      <c r="F17" s="20" t="s">
        <v>8</v>
      </c>
      <c r="G17" s="20" t="s">
        <v>9</v>
      </c>
      <c r="H17" s="20" t="s">
        <v>10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A18" s="20">
        <v>16</v>
      </c>
      <c r="B18" s="20" t="s">
        <v>170</v>
      </c>
      <c r="C18" s="20" t="s">
        <v>172</v>
      </c>
      <c r="D18" s="20"/>
      <c r="E18" s="20">
        <v>4</v>
      </c>
      <c r="F18" s="20" t="s">
        <v>11</v>
      </c>
      <c r="G18" s="20" t="s">
        <v>12</v>
      </c>
      <c r="H18" s="20" t="s">
        <v>13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20">
        <v>17</v>
      </c>
      <c r="B19" s="20" t="s">
        <v>170</v>
      </c>
      <c r="C19" s="20" t="s">
        <v>174</v>
      </c>
      <c r="D19" s="20"/>
      <c r="E19" s="20">
        <v>8</v>
      </c>
      <c r="F19" s="20" t="s">
        <v>23</v>
      </c>
      <c r="G19" s="20" t="s">
        <v>24</v>
      </c>
      <c r="H19" s="20" t="s">
        <v>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5">
      <c r="A20" s="20">
        <v>18</v>
      </c>
      <c r="B20" s="20" t="s">
        <v>170</v>
      </c>
      <c r="C20" s="20" t="s">
        <v>172</v>
      </c>
      <c r="D20" s="20"/>
      <c r="E20" s="20">
        <v>13</v>
      </c>
      <c r="F20" s="20" t="s">
        <v>35</v>
      </c>
      <c r="G20" s="20" t="s">
        <v>36</v>
      </c>
      <c r="H20" s="20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25">
      <c r="A21" s="20">
        <v>19</v>
      </c>
      <c r="B21" s="20" t="s">
        <v>170</v>
      </c>
      <c r="C21" s="20" t="s">
        <v>174</v>
      </c>
      <c r="D21" s="20"/>
      <c r="E21" s="20">
        <v>16</v>
      </c>
      <c r="F21" s="20" t="s">
        <v>37</v>
      </c>
      <c r="G21" s="20" t="s">
        <v>38</v>
      </c>
      <c r="H21" s="20" t="s">
        <v>39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20">
        <v>20</v>
      </c>
      <c r="B22" s="20" t="s">
        <v>170</v>
      </c>
      <c r="C22" s="20" t="s">
        <v>174</v>
      </c>
      <c r="D22" s="20"/>
      <c r="E22" s="20">
        <v>19</v>
      </c>
      <c r="F22" s="20" t="s">
        <v>46</v>
      </c>
      <c r="G22" s="20" t="s">
        <v>47</v>
      </c>
      <c r="H22" s="20" t="s">
        <v>22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20">
        <v>21</v>
      </c>
      <c r="B23" s="20" t="s">
        <v>170</v>
      </c>
      <c r="C23" s="20" t="s">
        <v>174</v>
      </c>
      <c r="D23" s="20"/>
      <c r="E23" s="20">
        <v>22</v>
      </c>
      <c r="F23" s="20" t="s">
        <v>167</v>
      </c>
      <c r="G23" s="20" t="s">
        <v>53</v>
      </c>
      <c r="H23" s="20" t="s">
        <v>54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20">
        <v>22</v>
      </c>
      <c r="B24" s="20" t="s">
        <v>170</v>
      </c>
      <c r="C24" s="20" t="s">
        <v>174</v>
      </c>
      <c r="D24" s="20"/>
      <c r="E24" s="20">
        <v>25</v>
      </c>
      <c r="F24" s="20" t="s">
        <v>58</v>
      </c>
      <c r="G24" s="20" t="s">
        <v>59</v>
      </c>
      <c r="H24" s="20" t="s">
        <v>13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20">
        <v>23</v>
      </c>
      <c r="B25" s="20" t="s">
        <v>170</v>
      </c>
      <c r="C25" s="20" t="s">
        <v>175</v>
      </c>
      <c r="D25" s="20"/>
      <c r="E25" s="20">
        <v>28</v>
      </c>
      <c r="F25" s="20" t="s">
        <v>60</v>
      </c>
      <c r="G25" s="20" t="s">
        <v>61</v>
      </c>
      <c r="H25" s="20" t="s">
        <v>54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20">
        <v>24</v>
      </c>
      <c r="B26" s="20" t="s">
        <v>170</v>
      </c>
      <c r="C26" s="20" t="s">
        <v>174</v>
      </c>
      <c r="D26" s="20"/>
      <c r="E26" s="20">
        <v>32</v>
      </c>
      <c r="F26" s="20" t="s">
        <v>160</v>
      </c>
      <c r="G26" s="20" t="s">
        <v>156</v>
      </c>
      <c r="H26" s="20" t="s">
        <v>157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20">
        <v>25</v>
      </c>
      <c r="B27" s="20" t="s">
        <v>170</v>
      </c>
      <c r="C27" s="20" t="s">
        <v>174</v>
      </c>
      <c r="D27" s="20"/>
      <c r="E27" s="20">
        <v>37</v>
      </c>
      <c r="F27" s="20" t="s">
        <v>62</v>
      </c>
      <c r="G27" s="20" t="s">
        <v>63</v>
      </c>
      <c r="H27" s="20" t="s">
        <v>64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</sheetData>
  <sortState xmlns:xlrd2="http://schemas.microsoft.com/office/spreadsheetml/2017/richdata2" ref="D4:H12">
    <sortCondition ref="D3:D1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C5E0-7F69-4C13-867E-57F35E09120D}">
  <dimension ref="A1:V23"/>
  <sheetViews>
    <sheetView workbookViewId="0">
      <selection sqref="A1:V23"/>
    </sheetView>
  </sheetViews>
  <sheetFormatPr baseColWidth="10" defaultRowHeight="15" x14ac:dyDescent="0.25"/>
  <cols>
    <col min="1" max="1" width="4.42578125" customWidth="1"/>
    <col min="2" max="2" width="9" bestFit="1" customWidth="1"/>
    <col min="3" max="3" width="9.85546875" bestFit="1" customWidth="1"/>
    <col min="4" max="4" width="8.85546875" bestFit="1" customWidth="1"/>
    <col min="5" max="5" width="9.140625" customWidth="1"/>
    <col min="6" max="6" width="29.28515625" customWidth="1"/>
    <col min="7" max="7" width="26.42578125" customWidth="1"/>
    <col min="8" max="8" width="22.42578125" customWidth="1"/>
    <col min="10" max="13" width="0" hidden="1" customWidth="1"/>
    <col min="14" max="14" width="18.7109375" bestFit="1" customWidth="1"/>
    <col min="15" max="16" width="0" hidden="1" customWidth="1"/>
    <col min="17" max="17" width="14.7109375" hidden="1" customWidth="1"/>
    <col min="18" max="18" width="0" hidden="1" customWidth="1"/>
    <col min="19" max="19" width="5.140625" hidden="1" customWidth="1"/>
    <col min="20" max="20" width="19.42578125" bestFit="1" customWidth="1"/>
    <col min="21" max="21" width="14.7109375" hidden="1" customWidth="1"/>
    <col min="22" max="22" width="20" bestFit="1" customWidth="1"/>
  </cols>
  <sheetData>
    <row r="1" spans="1:22" x14ac:dyDescent="0.25">
      <c r="A1" s="31" t="s">
        <v>65</v>
      </c>
      <c r="B1" s="32"/>
      <c r="C1" s="32"/>
      <c r="D1" s="32"/>
      <c r="E1" s="32"/>
      <c r="F1" s="32"/>
      <c r="G1" s="32"/>
      <c r="H1" s="33"/>
    </row>
    <row r="2" spans="1:22" x14ac:dyDescent="0.25">
      <c r="A2" s="14" t="s">
        <v>50</v>
      </c>
      <c r="B2" s="14" t="s">
        <v>168</v>
      </c>
      <c r="C2" s="14" t="s">
        <v>171</v>
      </c>
      <c r="D2" s="14" t="s">
        <v>169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177</v>
      </c>
      <c r="J2" s="14" t="s">
        <v>178</v>
      </c>
      <c r="K2" s="14"/>
      <c r="L2" s="14"/>
      <c r="M2" s="14"/>
      <c r="N2" s="14" t="s">
        <v>182</v>
      </c>
      <c r="O2" s="14"/>
      <c r="P2" s="14" t="s">
        <v>180</v>
      </c>
      <c r="Q2" s="14" t="s">
        <v>181</v>
      </c>
      <c r="R2" s="14"/>
      <c r="S2" s="14"/>
      <c r="T2" s="14" t="s">
        <v>183</v>
      </c>
      <c r="U2" s="14" t="s">
        <v>184</v>
      </c>
      <c r="V2" s="14" t="s">
        <v>185</v>
      </c>
    </row>
    <row r="3" spans="1:22" x14ac:dyDescent="0.25">
      <c r="A3" s="20">
        <v>1</v>
      </c>
      <c r="B3" s="20" t="s">
        <v>176</v>
      </c>
      <c r="C3" s="20"/>
      <c r="D3" s="20">
        <v>1</v>
      </c>
      <c r="E3" s="20">
        <v>31</v>
      </c>
      <c r="F3" s="20" t="s">
        <v>109</v>
      </c>
      <c r="G3" s="20" t="s">
        <v>110</v>
      </c>
      <c r="H3" s="20" t="s">
        <v>19</v>
      </c>
      <c r="I3" s="13">
        <v>60</v>
      </c>
      <c r="J3" s="15">
        <v>0.27083333333333331</v>
      </c>
      <c r="K3" s="16">
        <v>0.33611111111111114</v>
      </c>
      <c r="L3" s="16">
        <f>K3-J3</f>
        <v>6.5277777777777823E-2</v>
      </c>
      <c r="M3" s="17">
        <f>HOUR(L3)*3600+MINUTE(L3)*60+SECOND(L3)</f>
        <v>5640</v>
      </c>
      <c r="N3" s="21">
        <f>3600*40/M3</f>
        <v>25.531914893617021</v>
      </c>
      <c r="O3" s="16">
        <v>4.1666666666666664E-2</v>
      </c>
      <c r="P3" s="16">
        <f>K3+O3</f>
        <v>0.37777777777777782</v>
      </c>
      <c r="Q3" s="16">
        <v>0.40787037037037038</v>
      </c>
      <c r="R3" s="16">
        <f>Q3-P3</f>
        <v>3.009259259259256E-2</v>
      </c>
      <c r="S3" s="17">
        <f>HOUR(R3)*3600+MINUTE(R3)*60+SECOND(R3)</f>
        <v>2600</v>
      </c>
      <c r="T3" s="21">
        <f>3600*20/S3</f>
        <v>27.692307692307693</v>
      </c>
      <c r="U3" s="17">
        <f>S3+M3</f>
        <v>8240</v>
      </c>
      <c r="V3" s="21">
        <f>3600*60/U3</f>
        <v>26.21359223300971</v>
      </c>
    </row>
    <row r="4" spans="1:22" x14ac:dyDescent="0.25">
      <c r="A4" s="20">
        <v>2</v>
      </c>
      <c r="B4" s="20" t="s">
        <v>176</v>
      </c>
      <c r="C4" s="20"/>
      <c r="D4" s="20">
        <v>2</v>
      </c>
      <c r="E4" s="20">
        <v>3</v>
      </c>
      <c r="F4" s="20" t="s">
        <v>72</v>
      </c>
      <c r="G4" s="20" t="s">
        <v>73</v>
      </c>
      <c r="H4" s="20" t="s">
        <v>74</v>
      </c>
      <c r="I4" s="13">
        <v>54</v>
      </c>
      <c r="J4" s="15">
        <v>0.27083333333333331</v>
      </c>
      <c r="K4" s="16">
        <v>0.33628472222222222</v>
      </c>
      <c r="L4" s="16">
        <f t="shared" ref="L4:L13" si="0">K4-J4</f>
        <v>6.5451388888888906E-2</v>
      </c>
      <c r="M4" s="17">
        <f t="shared" ref="M4:M13" si="1">HOUR(L4)*3600+MINUTE(L4)*60+SECOND(L4)</f>
        <v>5655</v>
      </c>
      <c r="N4" s="21">
        <f t="shared" ref="N4:N13" si="2">3600*40/M4</f>
        <v>25.46419098143236</v>
      </c>
      <c r="O4" s="16">
        <v>4.1666666666666664E-2</v>
      </c>
      <c r="P4" s="16">
        <f t="shared" ref="P4:P13" si="3">K4+O4</f>
        <v>0.37795138888888891</v>
      </c>
      <c r="Q4" s="16">
        <v>0.40960648148148149</v>
      </c>
      <c r="R4" s="16">
        <f t="shared" ref="R4:R13" si="4">Q4-P4</f>
        <v>3.1655092592592582E-2</v>
      </c>
      <c r="S4" s="17">
        <f t="shared" ref="S4:S13" si="5">HOUR(R4)*3600+MINUTE(R4)*60+SECOND(R4)</f>
        <v>2735</v>
      </c>
      <c r="T4" s="21">
        <f t="shared" ref="T4:T13" si="6">3600*20/S4</f>
        <v>26.325411334552104</v>
      </c>
      <c r="U4" s="17">
        <f t="shared" ref="U4:U13" si="7">S4+M4</f>
        <v>8390</v>
      </c>
      <c r="V4" s="21">
        <f t="shared" ref="V4:V13" si="8">3600*60/U4</f>
        <v>25.744934445768774</v>
      </c>
    </row>
    <row r="5" spans="1:22" x14ac:dyDescent="0.25">
      <c r="A5" s="20">
        <v>3</v>
      </c>
      <c r="B5" s="20" t="s">
        <v>176</v>
      </c>
      <c r="C5" s="20"/>
      <c r="D5" s="20">
        <v>3</v>
      </c>
      <c r="E5" s="20">
        <v>32</v>
      </c>
      <c r="F5" s="20" t="s">
        <v>111</v>
      </c>
      <c r="G5" s="20" t="s">
        <v>112</v>
      </c>
      <c r="H5" s="20" t="s">
        <v>13</v>
      </c>
      <c r="I5" s="13">
        <v>56</v>
      </c>
      <c r="J5" s="15">
        <v>0.27083333333333331</v>
      </c>
      <c r="K5" s="16">
        <v>0.33611111111111114</v>
      </c>
      <c r="L5" s="16">
        <f t="shared" si="0"/>
        <v>6.5277777777777823E-2</v>
      </c>
      <c r="M5" s="17">
        <f t="shared" si="1"/>
        <v>5640</v>
      </c>
      <c r="N5" s="21">
        <f t="shared" si="2"/>
        <v>25.531914893617021</v>
      </c>
      <c r="O5" s="16">
        <v>4.1666666666666699E-2</v>
      </c>
      <c r="P5" s="16">
        <f t="shared" si="3"/>
        <v>0.37777777777777782</v>
      </c>
      <c r="Q5" s="16">
        <v>0.41064814814814815</v>
      </c>
      <c r="R5" s="16">
        <f t="shared" si="4"/>
        <v>3.2870370370370328E-2</v>
      </c>
      <c r="S5" s="17">
        <f t="shared" si="5"/>
        <v>2840</v>
      </c>
      <c r="T5" s="21">
        <f t="shared" si="6"/>
        <v>25.35211267605634</v>
      </c>
      <c r="U5" s="17">
        <f t="shared" si="7"/>
        <v>8480</v>
      </c>
      <c r="V5" s="21">
        <f t="shared" si="8"/>
        <v>25.471698113207548</v>
      </c>
    </row>
    <row r="6" spans="1:22" x14ac:dyDescent="0.25">
      <c r="A6" s="20">
        <v>4</v>
      </c>
      <c r="B6" s="20" t="s">
        <v>176</v>
      </c>
      <c r="C6" s="20"/>
      <c r="D6" s="20">
        <v>4</v>
      </c>
      <c r="E6" s="20">
        <v>20</v>
      </c>
      <c r="F6" s="20" t="s">
        <v>100</v>
      </c>
      <c r="G6" s="20" t="s">
        <v>101</v>
      </c>
      <c r="H6" s="20" t="s">
        <v>42</v>
      </c>
      <c r="I6" s="13">
        <v>64</v>
      </c>
      <c r="J6" s="15">
        <v>0.27083333333333331</v>
      </c>
      <c r="K6" s="16">
        <v>0.33611111111111114</v>
      </c>
      <c r="L6" s="16">
        <f t="shared" si="0"/>
        <v>6.5277777777777823E-2</v>
      </c>
      <c r="M6" s="17">
        <f t="shared" si="1"/>
        <v>5640</v>
      </c>
      <c r="N6" s="21">
        <f t="shared" si="2"/>
        <v>25.531914893617021</v>
      </c>
      <c r="O6" s="16">
        <v>4.1666666666666699E-2</v>
      </c>
      <c r="P6" s="16">
        <f t="shared" si="3"/>
        <v>0.37777777777777782</v>
      </c>
      <c r="Q6" s="16">
        <v>0.41739583333333335</v>
      </c>
      <c r="R6" s="16">
        <f t="shared" si="4"/>
        <v>3.9618055555555531E-2</v>
      </c>
      <c r="S6" s="17">
        <f t="shared" si="5"/>
        <v>3423</v>
      </c>
      <c r="T6" s="21">
        <f t="shared" si="6"/>
        <v>21.034180543382998</v>
      </c>
      <c r="U6" s="17">
        <f t="shared" si="7"/>
        <v>9063</v>
      </c>
      <c r="V6" s="21">
        <f t="shared" si="8"/>
        <v>23.833167825223438</v>
      </c>
    </row>
    <row r="7" spans="1:22" x14ac:dyDescent="0.25">
      <c r="A7" s="20">
        <v>5</v>
      </c>
      <c r="B7" s="20" t="s">
        <v>176</v>
      </c>
      <c r="C7" s="20"/>
      <c r="D7" s="20">
        <v>5</v>
      </c>
      <c r="E7" s="20">
        <v>8</v>
      </c>
      <c r="F7" s="20" t="s">
        <v>80</v>
      </c>
      <c r="G7" s="20" t="s">
        <v>81</v>
      </c>
      <c r="H7" s="20" t="s">
        <v>82</v>
      </c>
      <c r="I7" s="13">
        <v>64</v>
      </c>
      <c r="J7" s="15">
        <v>0.27083333333333331</v>
      </c>
      <c r="K7" s="16">
        <v>0.33611111111111114</v>
      </c>
      <c r="L7" s="16">
        <f t="shared" si="0"/>
        <v>6.5277777777777823E-2</v>
      </c>
      <c r="M7" s="17">
        <f t="shared" si="1"/>
        <v>5640</v>
      </c>
      <c r="N7" s="21">
        <f t="shared" si="2"/>
        <v>25.531914893617021</v>
      </c>
      <c r="O7" s="16">
        <v>4.1666666666666699E-2</v>
      </c>
      <c r="P7" s="16">
        <f t="shared" si="3"/>
        <v>0.37777777777777782</v>
      </c>
      <c r="Q7" s="16">
        <v>0.41755787037037034</v>
      </c>
      <c r="R7" s="16">
        <f t="shared" si="4"/>
        <v>3.978009259259252E-2</v>
      </c>
      <c r="S7" s="17">
        <f t="shared" si="5"/>
        <v>3437</v>
      </c>
      <c r="T7" s="21">
        <f t="shared" si="6"/>
        <v>20.94850160023276</v>
      </c>
      <c r="U7" s="17">
        <f t="shared" si="7"/>
        <v>9077</v>
      </c>
      <c r="V7" s="21">
        <f t="shared" si="8"/>
        <v>23.796408505012668</v>
      </c>
    </row>
    <row r="8" spans="1:22" x14ac:dyDescent="0.25">
      <c r="A8" s="20">
        <v>6</v>
      </c>
      <c r="B8" s="20" t="s">
        <v>176</v>
      </c>
      <c r="C8" s="20"/>
      <c r="D8" s="20">
        <v>6</v>
      </c>
      <c r="E8" s="20">
        <v>19</v>
      </c>
      <c r="F8" s="20" t="s">
        <v>97</v>
      </c>
      <c r="G8" s="20" t="s">
        <v>98</v>
      </c>
      <c r="H8" s="20" t="s">
        <v>99</v>
      </c>
      <c r="I8" s="13">
        <v>60</v>
      </c>
      <c r="J8" s="15">
        <v>0.27083333333333331</v>
      </c>
      <c r="K8" s="16">
        <v>0.33877314814814813</v>
      </c>
      <c r="L8" s="16">
        <f t="shared" si="0"/>
        <v>6.7939814814814814E-2</v>
      </c>
      <c r="M8" s="17">
        <f t="shared" si="1"/>
        <v>5870</v>
      </c>
      <c r="N8" s="21">
        <f t="shared" si="2"/>
        <v>24.531516183986373</v>
      </c>
      <c r="O8" s="16">
        <v>4.1666666666666699E-2</v>
      </c>
      <c r="P8" s="16">
        <f t="shared" si="3"/>
        <v>0.38043981481481481</v>
      </c>
      <c r="Q8" s="16">
        <v>0.41912037037037037</v>
      </c>
      <c r="R8" s="16">
        <f t="shared" si="4"/>
        <v>3.8680555555555551E-2</v>
      </c>
      <c r="S8" s="17">
        <f t="shared" si="5"/>
        <v>3342</v>
      </c>
      <c r="T8" s="21">
        <f t="shared" si="6"/>
        <v>21.54398563734291</v>
      </c>
      <c r="U8" s="17">
        <f t="shared" si="7"/>
        <v>9212</v>
      </c>
      <c r="V8" s="21">
        <f t="shared" si="8"/>
        <v>23.447676943117674</v>
      </c>
    </row>
    <row r="9" spans="1:22" x14ac:dyDescent="0.25">
      <c r="A9" s="20">
        <v>7</v>
      </c>
      <c r="B9" s="20" t="s">
        <v>176</v>
      </c>
      <c r="C9" s="20"/>
      <c r="D9" s="20">
        <v>7</v>
      </c>
      <c r="E9" s="20">
        <v>6</v>
      </c>
      <c r="F9" s="20" t="s">
        <v>78</v>
      </c>
      <c r="G9" s="20" t="s">
        <v>79</v>
      </c>
      <c r="H9" s="20" t="s">
        <v>77</v>
      </c>
      <c r="I9" s="13">
        <v>56</v>
      </c>
      <c r="J9" s="15">
        <v>0.27083333333333331</v>
      </c>
      <c r="K9" s="16">
        <v>0.34373842592592591</v>
      </c>
      <c r="L9" s="16">
        <f t="shared" si="0"/>
        <v>7.2905092592592591E-2</v>
      </c>
      <c r="M9" s="17">
        <f t="shared" si="1"/>
        <v>6299</v>
      </c>
      <c r="N9" s="21">
        <f t="shared" si="2"/>
        <v>22.860771551039846</v>
      </c>
      <c r="O9" s="16">
        <v>4.1666666666666699E-2</v>
      </c>
      <c r="P9" s="16">
        <f t="shared" si="3"/>
        <v>0.38540509259259259</v>
      </c>
      <c r="Q9" s="16">
        <v>0.42593750000000002</v>
      </c>
      <c r="R9" s="16">
        <f t="shared" si="4"/>
        <v>4.0532407407407434E-2</v>
      </c>
      <c r="S9" s="17">
        <f t="shared" si="5"/>
        <v>3502</v>
      </c>
      <c r="T9" s="21">
        <f t="shared" si="6"/>
        <v>20.559680182752714</v>
      </c>
      <c r="U9" s="17">
        <f t="shared" si="7"/>
        <v>9801</v>
      </c>
      <c r="V9" s="21">
        <f t="shared" si="8"/>
        <v>22.038567493112946</v>
      </c>
    </row>
    <row r="10" spans="1:22" x14ac:dyDescent="0.25">
      <c r="A10" s="20">
        <v>8</v>
      </c>
      <c r="B10" s="20" t="s">
        <v>176</v>
      </c>
      <c r="C10" s="20"/>
      <c r="D10" s="20">
        <v>8</v>
      </c>
      <c r="E10" s="20">
        <v>14</v>
      </c>
      <c r="F10" s="20" t="s">
        <v>89</v>
      </c>
      <c r="G10" s="20" t="s">
        <v>90</v>
      </c>
      <c r="H10" s="20" t="s">
        <v>91</v>
      </c>
      <c r="I10" s="13">
        <v>54</v>
      </c>
      <c r="J10" s="22">
        <v>0.27083333333333331</v>
      </c>
      <c r="K10" s="16">
        <v>0.33611111111111114</v>
      </c>
      <c r="L10" s="16">
        <f t="shared" si="0"/>
        <v>6.5277777777777823E-2</v>
      </c>
      <c r="M10" s="17">
        <f t="shared" si="1"/>
        <v>5640</v>
      </c>
      <c r="N10" s="21">
        <f t="shared" si="2"/>
        <v>25.531914893617021</v>
      </c>
      <c r="O10" s="16">
        <v>4.1666666666666699E-2</v>
      </c>
      <c r="P10" s="16">
        <f t="shared" si="3"/>
        <v>0.37777777777777782</v>
      </c>
      <c r="Q10" s="16">
        <v>0.43437500000000001</v>
      </c>
      <c r="R10" s="16">
        <f t="shared" si="4"/>
        <v>5.6597222222222188E-2</v>
      </c>
      <c r="S10" s="17">
        <f t="shared" si="5"/>
        <v>4890</v>
      </c>
      <c r="T10" s="21">
        <f t="shared" si="6"/>
        <v>14.723926380368098</v>
      </c>
      <c r="U10" s="17">
        <f t="shared" si="7"/>
        <v>10530</v>
      </c>
      <c r="V10" s="21">
        <f t="shared" si="8"/>
        <v>20.512820512820515</v>
      </c>
    </row>
    <row r="11" spans="1:22" x14ac:dyDescent="0.25">
      <c r="A11" s="20">
        <v>9</v>
      </c>
      <c r="B11" s="20" t="s">
        <v>176</v>
      </c>
      <c r="C11" s="20"/>
      <c r="D11" s="20">
        <v>9</v>
      </c>
      <c r="E11" s="20">
        <v>10</v>
      </c>
      <c r="F11" s="20" t="s">
        <v>86</v>
      </c>
      <c r="G11" s="20" t="s">
        <v>87</v>
      </c>
      <c r="H11" s="20" t="s">
        <v>88</v>
      </c>
      <c r="I11" s="13">
        <v>56</v>
      </c>
      <c r="J11" s="22">
        <v>0.27083333333333331</v>
      </c>
      <c r="K11" s="16">
        <v>0.35041666666666665</v>
      </c>
      <c r="L11" s="16">
        <f t="shared" si="0"/>
        <v>7.9583333333333339E-2</v>
      </c>
      <c r="M11" s="17">
        <f t="shared" si="1"/>
        <v>6876</v>
      </c>
      <c r="N11" s="21">
        <f t="shared" si="2"/>
        <v>20.94240837696335</v>
      </c>
      <c r="O11" s="16">
        <v>4.1666666666666699E-2</v>
      </c>
      <c r="P11" s="16">
        <f t="shared" si="3"/>
        <v>0.39208333333333334</v>
      </c>
      <c r="Q11" s="16">
        <v>0.43439814814814814</v>
      </c>
      <c r="R11" s="16">
        <f t="shared" si="4"/>
        <v>4.2314814814814805E-2</v>
      </c>
      <c r="S11" s="17">
        <f t="shared" si="5"/>
        <v>3656</v>
      </c>
      <c r="T11" s="21">
        <f t="shared" si="6"/>
        <v>19.693654266958426</v>
      </c>
      <c r="U11" s="17">
        <f t="shared" si="7"/>
        <v>10532</v>
      </c>
      <c r="V11" s="21">
        <f t="shared" si="8"/>
        <v>20.508925180402581</v>
      </c>
    </row>
    <row r="12" spans="1:22" x14ac:dyDescent="0.25">
      <c r="A12" s="20">
        <v>10</v>
      </c>
      <c r="B12" s="20" t="s">
        <v>176</v>
      </c>
      <c r="C12" s="20"/>
      <c r="D12" s="20">
        <v>10</v>
      </c>
      <c r="E12" s="20">
        <v>25</v>
      </c>
      <c r="F12" s="20" t="s">
        <v>104</v>
      </c>
      <c r="G12" s="20" t="s">
        <v>105</v>
      </c>
      <c r="H12" s="20" t="s">
        <v>22</v>
      </c>
      <c r="I12" s="13">
        <v>64</v>
      </c>
      <c r="J12" s="22">
        <v>0.27083333333333331</v>
      </c>
      <c r="K12" s="16">
        <v>0.34578703703703706</v>
      </c>
      <c r="L12" s="16">
        <f t="shared" si="0"/>
        <v>7.4953703703703745E-2</v>
      </c>
      <c r="M12" s="17">
        <f t="shared" si="1"/>
        <v>6476</v>
      </c>
      <c r="N12" s="21">
        <f t="shared" si="2"/>
        <v>22.235948116121062</v>
      </c>
      <c r="O12" s="16">
        <v>4.1666666666666699E-2</v>
      </c>
      <c r="P12" s="16">
        <f t="shared" si="3"/>
        <v>0.38745370370370374</v>
      </c>
      <c r="Q12" s="16">
        <v>0.43659722222222225</v>
      </c>
      <c r="R12" s="16">
        <f t="shared" si="4"/>
        <v>4.9143518518518503E-2</v>
      </c>
      <c r="S12" s="17">
        <f t="shared" si="5"/>
        <v>4246</v>
      </c>
      <c r="T12" s="21">
        <f t="shared" si="6"/>
        <v>16.957136128120585</v>
      </c>
      <c r="U12" s="17">
        <f t="shared" si="7"/>
        <v>10722</v>
      </c>
      <c r="V12" s="21">
        <f t="shared" si="8"/>
        <v>20.145495243424733</v>
      </c>
    </row>
    <row r="13" spans="1:22" x14ac:dyDescent="0.25">
      <c r="A13" s="20">
        <v>11</v>
      </c>
      <c r="B13" s="20" t="s">
        <v>176</v>
      </c>
      <c r="C13" s="20"/>
      <c r="D13" s="20">
        <v>11</v>
      </c>
      <c r="E13" s="20">
        <v>4</v>
      </c>
      <c r="F13" s="20" t="s">
        <v>75</v>
      </c>
      <c r="G13" s="20" t="s">
        <v>76</v>
      </c>
      <c r="H13" s="20" t="s">
        <v>77</v>
      </c>
      <c r="I13" s="13">
        <v>60</v>
      </c>
      <c r="J13" s="22">
        <v>0.27083333333333331</v>
      </c>
      <c r="K13" s="16">
        <v>0.34856481481481483</v>
      </c>
      <c r="L13" s="16">
        <f t="shared" si="0"/>
        <v>7.7731481481481512E-2</v>
      </c>
      <c r="M13" s="17">
        <f t="shared" si="1"/>
        <v>6716</v>
      </c>
      <c r="N13" s="21">
        <f t="shared" si="2"/>
        <v>21.44133412745682</v>
      </c>
      <c r="O13" s="16">
        <v>4.1666666666666699E-2</v>
      </c>
      <c r="P13" s="16">
        <f t="shared" si="3"/>
        <v>0.39023148148148151</v>
      </c>
      <c r="Q13" s="16">
        <v>0.43993055555555555</v>
      </c>
      <c r="R13" s="16">
        <f t="shared" si="4"/>
        <v>4.9699074074074034E-2</v>
      </c>
      <c r="S13" s="17">
        <f t="shared" si="5"/>
        <v>4294</v>
      </c>
      <c r="T13" s="21">
        <f t="shared" si="6"/>
        <v>16.767582673497905</v>
      </c>
      <c r="U13" s="17">
        <f t="shared" si="7"/>
        <v>11010</v>
      </c>
      <c r="V13" s="21">
        <f t="shared" si="8"/>
        <v>19.618528610354222</v>
      </c>
    </row>
    <row r="14" spans="1:22" x14ac:dyDescent="0.25">
      <c r="A14" s="20">
        <v>12</v>
      </c>
      <c r="B14" s="20" t="s">
        <v>173</v>
      </c>
      <c r="C14" s="20" t="s">
        <v>179</v>
      </c>
      <c r="D14" s="20"/>
      <c r="E14" s="20">
        <v>1</v>
      </c>
      <c r="F14" s="20" t="s">
        <v>66</v>
      </c>
      <c r="G14" s="20" t="s">
        <v>67</v>
      </c>
      <c r="H14" s="20" t="s">
        <v>68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20">
        <v>13</v>
      </c>
      <c r="B15" s="20" t="s">
        <v>170</v>
      </c>
      <c r="C15" s="20" t="s">
        <v>174</v>
      </c>
      <c r="D15" s="20"/>
      <c r="E15" s="20">
        <v>2</v>
      </c>
      <c r="F15" s="20" t="s">
        <v>69</v>
      </c>
      <c r="G15" s="20" t="s">
        <v>70</v>
      </c>
      <c r="H15" s="20" t="s">
        <v>71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20">
        <v>14</v>
      </c>
      <c r="B16" s="20" t="s">
        <v>170</v>
      </c>
      <c r="C16" s="20" t="s">
        <v>174</v>
      </c>
      <c r="D16" s="20"/>
      <c r="E16" s="20">
        <v>9</v>
      </c>
      <c r="F16" s="20" t="s">
        <v>83</v>
      </c>
      <c r="G16" s="20" t="s">
        <v>84</v>
      </c>
      <c r="H16" s="20" t="s">
        <v>85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5">
      <c r="A17" s="20">
        <v>15</v>
      </c>
      <c r="B17" s="20" t="s">
        <v>170</v>
      </c>
      <c r="C17" s="20" t="s">
        <v>175</v>
      </c>
      <c r="D17" s="20"/>
      <c r="E17" s="20">
        <v>15</v>
      </c>
      <c r="F17" s="20" t="s">
        <v>92</v>
      </c>
      <c r="G17" s="20" t="s">
        <v>93</v>
      </c>
      <c r="H17" s="20" t="s">
        <v>94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A18" s="20">
        <v>16</v>
      </c>
      <c r="B18" s="20" t="s">
        <v>170</v>
      </c>
      <c r="C18" s="20" t="s">
        <v>174</v>
      </c>
      <c r="D18" s="20"/>
      <c r="E18" s="20">
        <v>16</v>
      </c>
      <c r="F18" s="20" t="s">
        <v>95</v>
      </c>
      <c r="G18" s="20" t="s">
        <v>96</v>
      </c>
      <c r="H18" s="20" t="s">
        <v>31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20">
        <v>17</v>
      </c>
      <c r="B19" s="20" t="s">
        <v>170</v>
      </c>
      <c r="C19" s="20" t="s">
        <v>174</v>
      </c>
      <c r="D19" s="20"/>
      <c r="E19" s="20">
        <v>22</v>
      </c>
      <c r="F19" s="20" t="s">
        <v>102</v>
      </c>
      <c r="G19" s="20" t="s">
        <v>103</v>
      </c>
      <c r="H19" s="20" t="s">
        <v>42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5">
      <c r="A20" s="20">
        <v>18</v>
      </c>
      <c r="B20" s="20" t="s">
        <v>170</v>
      </c>
      <c r="C20" s="20" t="s">
        <v>174</v>
      </c>
      <c r="D20" s="20"/>
      <c r="E20" s="20">
        <v>28</v>
      </c>
      <c r="F20" s="20" t="s">
        <v>106</v>
      </c>
      <c r="G20" s="20" t="s">
        <v>107</v>
      </c>
      <c r="H20" s="20" t="s">
        <v>108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25">
      <c r="A21" s="20">
        <v>19</v>
      </c>
      <c r="B21" s="20" t="s">
        <v>170</v>
      </c>
      <c r="C21" s="20" t="s">
        <v>174</v>
      </c>
      <c r="D21" s="20"/>
      <c r="E21" s="20">
        <v>34</v>
      </c>
      <c r="F21" s="20" t="s">
        <v>113</v>
      </c>
      <c r="G21" s="20" t="s">
        <v>114</v>
      </c>
      <c r="H21" s="20" t="s">
        <v>115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20">
        <v>20</v>
      </c>
      <c r="B22" s="20" t="s">
        <v>170</v>
      </c>
      <c r="C22" s="20" t="s">
        <v>175</v>
      </c>
      <c r="D22" s="20"/>
      <c r="E22" s="20">
        <v>35</v>
      </c>
      <c r="F22" s="20" t="s">
        <v>116</v>
      </c>
      <c r="G22" s="20" t="s">
        <v>117</v>
      </c>
      <c r="H22" s="20" t="s">
        <v>118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20">
        <v>21</v>
      </c>
      <c r="B23" s="20" t="s">
        <v>170</v>
      </c>
      <c r="C23" s="20" t="s">
        <v>172</v>
      </c>
      <c r="D23" s="20"/>
      <c r="E23" s="20">
        <v>36</v>
      </c>
      <c r="F23" s="20" t="s">
        <v>163</v>
      </c>
      <c r="G23" s="20" t="s">
        <v>166</v>
      </c>
      <c r="H23" s="20" t="s">
        <v>157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sortState xmlns:xlrd2="http://schemas.microsoft.com/office/spreadsheetml/2017/richdata2" ref="D3:H13">
    <sortCondition ref="D2:D13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969C-6031-4C93-878D-547A7A73F5EA}">
  <dimension ref="A1:V12"/>
  <sheetViews>
    <sheetView workbookViewId="0">
      <selection activeCell="D7" sqref="D7"/>
    </sheetView>
  </sheetViews>
  <sheetFormatPr baseColWidth="10" defaultRowHeight="15" x14ac:dyDescent="0.25"/>
  <cols>
    <col min="1" max="1" width="4.85546875" customWidth="1"/>
    <col min="2" max="2" width="9" bestFit="1" customWidth="1"/>
    <col min="3" max="3" width="9.28515625" bestFit="1" customWidth="1"/>
    <col min="4" max="4" width="8.85546875" bestFit="1" customWidth="1"/>
    <col min="5" max="5" width="9.140625" bestFit="1" customWidth="1"/>
    <col min="6" max="6" width="36.7109375" customWidth="1"/>
    <col min="7" max="7" width="24.42578125" customWidth="1"/>
    <col min="8" max="8" width="16.42578125" customWidth="1"/>
    <col min="10" max="13" width="0" hidden="1" customWidth="1"/>
    <col min="14" max="14" width="20" customWidth="1"/>
    <col min="15" max="19" width="0" hidden="1" customWidth="1"/>
    <col min="20" max="20" width="19.42578125" customWidth="1"/>
    <col min="21" max="21" width="0" hidden="1" customWidth="1"/>
    <col min="22" max="22" width="20" bestFit="1" customWidth="1"/>
  </cols>
  <sheetData>
    <row r="1" spans="1:22" ht="15.75" thickBot="1" x14ac:dyDescent="0.3">
      <c r="A1" s="27" t="s">
        <v>119</v>
      </c>
      <c r="B1" s="28"/>
      <c r="C1" s="28"/>
      <c r="D1" s="28"/>
      <c r="E1" s="28"/>
      <c r="F1" s="28"/>
      <c r="G1" s="28"/>
      <c r="H1" s="34"/>
    </row>
    <row r="2" spans="1:22" x14ac:dyDescent="0.25">
      <c r="A2" s="12" t="s">
        <v>50</v>
      </c>
      <c r="B2" s="18" t="s">
        <v>168</v>
      </c>
      <c r="C2" s="18" t="s">
        <v>171</v>
      </c>
      <c r="D2" s="18" t="s">
        <v>169</v>
      </c>
      <c r="E2" s="18" t="s">
        <v>1</v>
      </c>
      <c r="F2" s="12" t="s">
        <v>2</v>
      </c>
      <c r="G2" s="18" t="s">
        <v>3</v>
      </c>
      <c r="H2" s="12" t="s">
        <v>4</v>
      </c>
      <c r="I2" s="12" t="s">
        <v>177</v>
      </c>
      <c r="J2" s="12" t="s">
        <v>178</v>
      </c>
      <c r="K2" s="12"/>
      <c r="L2" s="12"/>
      <c r="M2" s="12"/>
      <c r="N2" s="12" t="s">
        <v>182</v>
      </c>
      <c r="O2" s="12"/>
      <c r="P2" s="12" t="s">
        <v>180</v>
      </c>
      <c r="Q2" s="12" t="s">
        <v>181</v>
      </c>
      <c r="R2" s="12"/>
      <c r="S2" s="12"/>
      <c r="T2" s="12" t="s">
        <v>183</v>
      </c>
      <c r="U2" s="12" t="s">
        <v>184</v>
      </c>
      <c r="V2" s="12" t="s">
        <v>185</v>
      </c>
    </row>
    <row r="3" spans="1:22" x14ac:dyDescent="0.25">
      <c r="A3" s="20">
        <v>1</v>
      </c>
      <c r="B3" s="20" t="s">
        <v>176</v>
      </c>
      <c r="C3" s="20"/>
      <c r="D3" s="20">
        <v>1</v>
      </c>
      <c r="E3" s="20">
        <v>87</v>
      </c>
      <c r="F3" s="20" t="s">
        <v>133</v>
      </c>
      <c r="G3" s="20" t="s">
        <v>134</v>
      </c>
      <c r="H3" s="20" t="s">
        <v>13</v>
      </c>
      <c r="I3" s="13">
        <v>60</v>
      </c>
      <c r="J3" s="15">
        <v>0.27083333333333331</v>
      </c>
      <c r="K3" s="16">
        <v>0.33592592592592591</v>
      </c>
      <c r="L3" s="16">
        <f t="shared" ref="L3:L7" si="0">K3-J3</f>
        <v>6.5092592592592591E-2</v>
      </c>
      <c r="M3" s="17">
        <f t="shared" ref="M3:M7" si="1">HOUR(L3)*3600+MINUTE(L3)*60+SECOND(L3)</f>
        <v>5624</v>
      </c>
      <c r="N3" s="21">
        <f t="shared" ref="N3:N7" si="2">3600*40/M3</f>
        <v>25.604551920341393</v>
      </c>
      <c r="O3" s="16">
        <v>4.1666666666666699E-2</v>
      </c>
      <c r="P3" s="16">
        <f t="shared" ref="P3:P7" si="3">K3+O3</f>
        <v>0.37759259259259259</v>
      </c>
      <c r="Q3" s="16">
        <v>0.40784722222222225</v>
      </c>
      <c r="R3" s="16">
        <f t="shared" ref="R3:R7" si="4">Q3-P3</f>
        <v>3.0254629629629659E-2</v>
      </c>
      <c r="S3" s="17">
        <f t="shared" ref="S3:S7" si="5">HOUR(R3)*3600+MINUTE(R3)*60+SECOND(R3)</f>
        <v>2614</v>
      </c>
      <c r="T3" s="21">
        <f t="shared" ref="T3:T7" si="6">3600*20/S3</f>
        <v>27.54399387911247</v>
      </c>
      <c r="U3" s="17">
        <f t="shared" ref="U3:U7" si="7">S3+M3</f>
        <v>8238</v>
      </c>
      <c r="V3" s="21">
        <f t="shared" ref="V3:V7" si="8">3600*60/U3</f>
        <v>26.219956300072834</v>
      </c>
    </row>
    <row r="4" spans="1:22" x14ac:dyDescent="0.25">
      <c r="A4" s="20">
        <v>2</v>
      </c>
      <c r="B4" s="20" t="s">
        <v>176</v>
      </c>
      <c r="C4" s="20"/>
      <c r="D4" s="20">
        <v>2</v>
      </c>
      <c r="E4" s="20">
        <v>79</v>
      </c>
      <c r="F4" s="20" t="s">
        <v>120</v>
      </c>
      <c r="G4" s="20" t="s">
        <v>121</v>
      </c>
      <c r="H4" s="20" t="s">
        <v>122</v>
      </c>
      <c r="I4" s="13">
        <v>60</v>
      </c>
      <c r="J4" s="15">
        <v>0.27083333333333331</v>
      </c>
      <c r="K4" s="16">
        <v>0.33784722222222224</v>
      </c>
      <c r="L4" s="16">
        <f t="shared" si="0"/>
        <v>6.7013888888888928E-2</v>
      </c>
      <c r="M4" s="17">
        <f t="shared" si="1"/>
        <v>5790</v>
      </c>
      <c r="N4" s="21">
        <f t="shared" si="2"/>
        <v>24.870466321243523</v>
      </c>
      <c r="O4" s="16">
        <v>4.1666666666666699E-2</v>
      </c>
      <c r="P4" s="16">
        <f t="shared" si="3"/>
        <v>0.37951388888888893</v>
      </c>
      <c r="Q4" s="16">
        <v>0.41822916666666665</v>
      </c>
      <c r="R4" s="16">
        <f t="shared" si="4"/>
        <v>3.8715277777777724E-2</v>
      </c>
      <c r="S4" s="17">
        <f t="shared" si="5"/>
        <v>3345</v>
      </c>
      <c r="T4" s="21">
        <f t="shared" si="6"/>
        <v>21.524663677130047</v>
      </c>
      <c r="U4" s="17">
        <f t="shared" si="7"/>
        <v>9135</v>
      </c>
      <c r="V4" s="21">
        <f t="shared" si="8"/>
        <v>23.645320197044335</v>
      </c>
    </row>
    <row r="5" spans="1:22" x14ac:dyDescent="0.25">
      <c r="A5" s="20">
        <v>3</v>
      </c>
      <c r="B5" s="20" t="s">
        <v>176</v>
      </c>
      <c r="C5" s="20"/>
      <c r="D5" s="20">
        <v>2</v>
      </c>
      <c r="E5" s="20">
        <v>88</v>
      </c>
      <c r="F5" s="20" t="s">
        <v>165</v>
      </c>
      <c r="G5" s="20" t="s">
        <v>164</v>
      </c>
      <c r="H5" s="20" t="s">
        <v>155</v>
      </c>
      <c r="I5" s="13">
        <v>54</v>
      </c>
      <c r="J5" s="15">
        <v>0.27083333333333331</v>
      </c>
      <c r="K5" s="16">
        <v>0.33582175925925928</v>
      </c>
      <c r="L5" s="16">
        <f t="shared" si="0"/>
        <v>6.4988425925925963E-2</v>
      </c>
      <c r="M5" s="17">
        <f t="shared" si="1"/>
        <v>5615</v>
      </c>
      <c r="N5" s="21">
        <f t="shared" si="2"/>
        <v>25.645592163846839</v>
      </c>
      <c r="O5" s="16">
        <v>4.1666666666666699E-2</v>
      </c>
      <c r="P5" s="16">
        <f t="shared" si="3"/>
        <v>0.37748842592592596</v>
      </c>
      <c r="Q5" s="16">
        <v>0.41822916666666665</v>
      </c>
      <c r="R5" s="16">
        <f t="shared" si="4"/>
        <v>4.0740740740740689E-2</v>
      </c>
      <c r="S5" s="17">
        <f t="shared" si="5"/>
        <v>3520</v>
      </c>
      <c r="T5" s="21">
        <f t="shared" si="6"/>
        <v>20.454545454545453</v>
      </c>
      <c r="U5" s="17">
        <f t="shared" si="7"/>
        <v>9135</v>
      </c>
      <c r="V5" s="21">
        <f t="shared" si="8"/>
        <v>23.645320197044335</v>
      </c>
    </row>
    <row r="6" spans="1:22" x14ac:dyDescent="0.25">
      <c r="A6" s="20">
        <v>4</v>
      </c>
      <c r="B6" s="20" t="s">
        <v>176</v>
      </c>
      <c r="C6" s="20"/>
      <c r="D6" s="20">
        <v>3</v>
      </c>
      <c r="E6" s="20">
        <v>81</v>
      </c>
      <c r="F6" s="20" t="s">
        <v>126</v>
      </c>
      <c r="G6" s="20" t="s">
        <v>127</v>
      </c>
      <c r="H6" s="20" t="s">
        <v>34</v>
      </c>
      <c r="I6" s="13">
        <v>56</v>
      </c>
      <c r="J6" s="15">
        <v>0.27083333333333331</v>
      </c>
      <c r="K6" s="16">
        <v>0.34578703703703706</v>
      </c>
      <c r="L6" s="16">
        <f t="shared" si="0"/>
        <v>7.4953703703703745E-2</v>
      </c>
      <c r="M6" s="17">
        <f t="shared" si="1"/>
        <v>6476</v>
      </c>
      <c r="N6" s="21">
        <f t="shared" si="2"/>
        <v>22.235948116121062</v>
      </c>
      <c r="O6" s="16">
        <v>4.1666666666666699E-2</v>
      </c>
      <c r="P6" s="16">
        <f t="shared" si="3"/>
        <v>0.38745370370370374</v>
      </c>
      <c r="Q6" s="16">
        <v>0.42579861111111111</v>
      </c>
      <c r="R6" s="16">
        <f t="shared" si="4"/>
        <v>3.8344907407407369E-2</v>
      </c>
      <c r="S6" s="17">
        <f t="shared" si="5"/>
        <v>3313</v>
      </c>
      <c r="T6" s="21">
        <f t="shared" si="6"/>
        <v>21.73256866888017</v>
      </c>
      <c r="U6" s="17">
        <f t="shared" si="7"/>
        <v>9789</v>
      </c>
      <c r="V6" s="21">
        <f t="shared" si="8"/>
        <v>22.065583818571866</v>
      </c>
    </row>
    <row r="7" spans="1:22" x14ac:dyDescent="0.25">
      <c r="A7" s="20">
        <v>5</v>
      </c>
      <c r="B7" s="20" t="s">
        <v>176</v>
      </c>
      <c r="C7" s="20"/>
      <c r="D7" s="20">
        <v>4</v>
      </c>
      <c r="E7" s="20">
        <v>84</v>
      </c>
      <c r="F7" s="20" t="s">
        <v>132</v>
      </c>
      <c r="G7" s="20" t="s">
        <v>131</v>
      </c>
      <c r="H7" s="20" t="s">
        <v>118</v>
      </c>
      <c r="I7" s="13">
        <v>52</v>
      </c>
      <c r="J7" s="15">
        <v>0.27083333333333331</v>
      </c>
      <c r="K7" s="16">
        <v>0.34605324074074073</v>
      </c>
      <c r="L7" s="16">
        <f t="shared" si="0"/>
        <v>7.5219907407407416E-2</v>
      </c>
      <c r="M7" s="17">
        <f t="shared" si="1"/>
        <v>6499</v>
      </c>
      <c r="N7" s="21">
        <f t="shared" si="2"/>
        <v>22.157254962301892</v>
      </c>
      <c r="O7" s="16">
        <v>4.1666666666666699E-2</v>
      </c>
      <c r="P7" s="16">
        <f t="shared" si="3"/>
        <v>0.38771990740740742</v>
      </c>
      <c r="Q7" s="16">
        <v>0.43442129629629628</v>
      </c>
      <c r="R7" s="16">
        <f t="shared" si="4"/>
        <v>4.6701388888888862E-2</v>
      </c>
      <c r="S7" s="17">
        <f t="shared" si="5"/>
        <v>4035</v>
      </c>
      <c r="T7" s="21">
        <f t="shared" si="6"/>
        <v>17.843866171003718</v>
      </c>
      <c r="U7" s="17">
        <f t="shared" si="7"/>
        <v>10534</v>
      </c>
      <c r="V7" s="21">
        <f t="shared" si="8"/>
        <v>20.505031327131196</v>
      </c>
    </row>
    <row r="8" spans="1:22" x14ac:dyDescent="0.25">
      <c r="A8" s="20">
        <v>6</v>
      </c>
      <c r="B8" s="20" t="s">
        <v>170</v>
      </c>
      <c r="C8" s="20" t="s">
        <v>188</v>
      </c>
      <c r="D8" s="20"/>
      <c r="E8" s="20">
        <v>80</v>
      </c>
      <c r="F8" s="20" t="s">
        <v>123</v>
      </c>
      <c r="G8" s="20" t="s">
        <v>124</v>
      </c>
      <c r="H8" s="20" t="s">
        <v>125</v>
      </c>
      <c r="I8" s="13"/>
      <c r="J8" s="22"/>
      <c r="K8" s="13"/>
      <c r="L8" s="16"/>
      <c r="M8" s="17"/>
      <c r="N8" s="21"/>
      <c r="O8" s="16"/>
      <c r="P8" s="16"/>
      <c r="Q8" s="13"/>
      <c r="R8" s="16"/>
      <c r="S8" s="17"/>
      <c r="T8" s="21"/>
      <c r="U8" s="17"/>
      <c r="V8" s="21"/>
    </row>
    <row r="9" spans="1:22" x14ac:dyDescent="0.25">
      <c r="A9" s="20">
        <v>7</v>
      </c>
      <c r="B9" s="20" t="s">
        <v>170</v>
      </c>
      <c r="C9" s="20" t="s">
        <v>187</v>
      </c>
      <c r="D9" s="20"/>
      <c r="E9" s="20">
        <v>86</v>
      </c>
      <c r="F9" s="20" t="s">
        <v>135</v>
      </c>
      <c r="G9" s="20" t="s">
        <v>186</v>
      </c>
      <c r="H9" s="20" t="s">
        <v>13</v>
      </c>
      <c r="I9" s="13"/>
      <c r="J9" s="22"/>
      <c r="K9" s="13"/>
      <c r="L9" s="16"/>
      <c r="M9" s="17"/>
      <c r="N9" s="21"/>
      <c r="O9" s="16"/>
      <c r="P9" s="16"/>
      <c r="Q9" s="13"/>
      <c r="R9" s="16"/>
      <c r="S9" s="17"/>
      <c r="T9" s="21"/>
      <c r="U9" s="17"/>
      <c r="V9" s="21"/>
    </row>
    <row r="10" spans="1:22" x14ac:dyDescent="0.25">
      <c r="A10" s="20">
        <v>8</v>
      </c>
      <c r="B10" s="20" t="s">
        <v>170</v>
      </c>
      <c r="C10" s="20" t="s">
        <v>174</v>
      </c>
      <c r="D10" s="20"/>
      <c r="E10" s="20">
        <v>82</v>
      </c>
      <c r="F10" s="20" t="s">
        <v>128</v>
      </c>
      <c r="G10" s="20" t="s">
        <v>129</v>
      </c>
      <c r="H10" s="20" t="s">
        <v>130</v>
      </c>
      <c r="I10" s="13"/>
      <c r="J10" s="22"/>
      <c r="K10" s="13"/>
      <c r="L10" s="16"/>
      <c r="M10" s="17"/>
      <c r="N10" s="21"/>
      <c r="O10" s="16"/>
      <c r="P10" s="16"/>
      <c r="Q10" s="13"/>
      <c r="R10" s="16"/>
      <c r="S10" s="17"/>
      <c r="T10" s="21"/>
      <c r="U10" s="17"/>
      <c r="V10" s="21"/>
    </row>
    <row r="11" spans="1:22" x14ac:dyDescent="0.25">
      <c r="J11" s="26"/>
      <c r="L11" s="23"/>
      <c r="M11" s="24"/>
      <c r="N11" s="25"/>
      <c r="O11" s="23"/>
      <c r="P11" s="23"/>
      <c r="R11" s="23"/>
      <c r="S11" s="24"/>
      <c r="T11" s="25"/>
      <c r="U11" s="24"/>
      <c r="V11" s="25"/>
    </row>
    <row r="12" spans="1:22" x14ac:dyDescent="0.25">
      <c r="F12" s="5"/>
    </row>
  </sheetData>
  <sortState xmlns:xlrd2="http://schemas.microsoft.com/office/spreadsheetml/2017/richdata2" ref="B3:H9">
    <sortCondition ref="D3:D9"/>
  </sortState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534A-D2D1-47AA-81DB-A9C9B736DAED}">
  <dimension ref="A1:E10"/>
  <sheetViews>
    <sheetView workbookViewId="0">
      <selection activeCell="G8" sqref="G8"/>
    </sheetView>
  </sheetViews>
  <sheetFormatPr baseColWidth="10" defaultRowHeight="15" x14ac:dyDescent="0.25"/>
  <cols>
    <col min="1" max="1" width="4.140625" customWidth="1"/>
    <col min="2" max="2" width="8.42578125" customWidth="1"/>
    <col min="3" max="3" width="23.42578125" customWidth="1"/>
    <col min="4" max="4" width="23.28515625" customWidth="1"/>
    <col min="5" max="5" width="19.42578125" customWidth="1"/>
  </cols>
  <sheetData>
    <row r="1" spans="1:5" ht="15.75" thickBot="1" x14ac:dyDescent="0.3">
      <c r="A1" s="27" t="s">
        <v>136</v>
      </c>
      <c r="B1" s="28"/>
      <c r="C1" s="28"/>
      <c r="D1" s="28"/>
      <c r="E1" s="34"/>
    </row>
    <row r="2" spans="1:5" ht="15.75" thickBot="1" x14ac:dyDescent="0.3">
      <c r="A2" s="11" t="s">
        <v>50</v>
      </c>
      <c r="B2" s="10" t="s">
        <v>1</v>
      </c>
      <c r="C2" s="11" t="s">
        <v>2</v>
      </c>
      <c r="D2" s="10" t="s">
        <v>3</v>
      </c>
      <c r="E2" s="11" t="s">
        <v>4</v>
      </c>
    </row>
    <row r="3" spans="1:5" x14ac:dyDescent="0.25">
      <c r="A3" s="1">
        <v>1</v>
      </c>
      <c r="B3" s="2">
        <v>101</v>
      </c>
      <c r="C3" s="2" t="s">
        <v>137</v>
      </c>
      <c r="D3" s="2" t="s">
        <v>138</v>
      </c>
      <c r="E3" s="3" t="s">
        <v>85</v>
      </c>
    </row>
    <row r="4" spans="1:5" x14ac:dyDescent="0.25">
      <c r="A4" s="4">
        <v>2</v>
      </c>
      <c r="B4" s="5">
        <v>102</v>
      </c>
      <c r="C4" s="5" t="s">
        <v>139</v>
      </c>
      <c r="D4" s="5" t="s">
        <v>140</v>
      </c>
      <c r="E4" s="6" t="s">
        <v>13</v>
      </c>
    </row>
    <row r="5" spans="1:5" x14ac:dyDescent="0.25">
      <c r="A5" s="4">
        <v>3</v>
      </c>
      <c r="B5" s="5">
        <v>103</v>
      </c>
      <c r="C5" s="5" t="s">
        <v>141</v>
      </c>
      <c r="D5" s="5" t="s">
        <v>142</v>
      </c>
      <c r="E5" s="6" t="s">
        <v>94</v>
      </c>
    </row>
    <row r="6" spans="1:5" x14ac:dyDescent="0.25">
      <c r="A6" s="4">
        <v>4</v>
      </c>
      <c r="B6" s="5">
        <v>104</v>
      </c>
      <c r="C6" s="5" t="s">
        <v>143</v>
      </c>
      <c r="D6" s="5" t="s">
        <v>144</v>
      </c>
      <c r="E6" s="6" t="s">
        <v>145</v>
      </c>
    </row>
    <row r="7" spans="1:5" x14ac:dyDescent="0.25">
      <c r="A7" s="4">
        <v>5</v>
      </c>
      <c r="B7" s="5">
        <v>105</v>
      </c>
      <c r="C7" s="5" t="s">
        <v>146</v>
      </c>
      <c r="D7" s="5" t="s">
        <v>147</v>
      </c>
      <c r="E7" s="6" t="s">
        <v>145</v>
      </c>
    </row>
    <row r="8" spans="1:5" x14ac:dyDescent="0.25">
      <c r="A8" s="4">
        <v>6</v>
      </c>
      <c r="B8" s="5">
        <v>106</v>
      </c>
      <c r="C8" s="5" t="s">
        <v>148</v>
      </c>
      <c r="D8" s="5" t="s">
        <v>149</v>
      </c>
      <c r="E8" s="6" t="s">
        <v>145</v>
      </c>
    </row>
    <row r="9" spans="1:5" x14ac:dyDescent="0.25">
      <c r="A9" s="4">
        <v>7</v>
      </c>
      <c r="B9" s="5">
        <v>107</v>
      </c>
      <c r="C9" s="5" t="s">
        <v>150</v>
      </c>
      <c r="D9" s="5" t="s">
        <v>151</v>
      </c>
      <c r="E9" s="6" t="s">
        <v>22</v>
      </c>
    </row>
    <row r="10" spans="1:5" ht="15.75" thickBot="1" x14ac:dyDescent="0.3">
      <c r="A10" s="7">
        <v>8</v>
      </c>
      <c r="B10" s="8">
        <v>108</v>
      </c>
      <c r="C10" s="8" t="s">
        <v>153</v>
      </c>
      <c r="D10" s="8" t="s">
        <v>152</v>
      </c>
      <c r="E10" s="9" t="s">
        <v>85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90 KG</vt:lpstr>
      <vt:lpstr>75 KG</vt:lpstr>
      <vt:lpstr>65 KG</vt:lpstr>
      <vt:lpstr>MARCHERITOS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Aguirre Larrieu</dc:creator>
  <cp:lastModifiedBy>Usuario</cp:lastModifiedBy>
  <dcterms:created xsi:type="dcterms:W3CDTF">2024-10-02T23:33:45Z</dcterms:created>
  <dcterms:modified xsi:type="dcterms:W3CDTF">2024-10-06T19:57:34Z</dcterms:modified>
</cp:coreProperties>
</file>